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FOGAS\OPERACIONES - Estadísticas\PAGINA WEB\Anual\Al cierre 2021\"/>
    </mc:Choice>
  </mc:AlternateContent>
  <bookViews>
    <workbookView xWindow="0" yWindow="0" windowWidth="13560" windowHeight="7290"/>
  </bookViews>
  <sheets>
    <sheet name="Índice" sheetId="19" r:id="rId1"/>
    <sheet name="1.1" sheetId="2" r:id="rId2"/>
    <sheet name="1.2" sheetId="3" r:id="rId3"/>
    <sheet name="1.3" sheetId="4" r:id="rId4"/>
    <sheet name="1.4" sheetId="5" r:id="rId5"/>
    <sheet name="1.5" sheetId="6" r:id="rId6"/>
    <sheet name="2.1" sheetId="7" r:id="rId7"/>
    <sheet name="2.2" sheetId="8" r:id="rId8"/>
    <sheet name="2.3" sheetId="32" r:id="rId9"/>
    <sheet name="2.4" sheetId="33" r:id="rId10"/>
    <sheet name="3.1" sheetId="11" r:id="rId11"/>
    <sheet name="3.2" sheetId="12" r:id="rId12"/>
    <sheet name="3.3" sheetId="13" r:id="rId13"/>
    <sheet name="3.4" sheetId="14" r:id="rId14"/>
    <sheet name="3.5" sheetId="27" r:id="rId15"/>
    <sheet name="3.6" sheetId="28" r:id="rId16"/>
    <sheet name="3.7" sheetId="30" r:id="rId17"/>
    <sheet name="3.8" sheetId="31" r:id="rId18"/>
    <sheet name="4.1" sheetId="20" r:id="rId19"/>
    <sheet name="4.2" sheetId="21" r:id="rId20"/>
    <sheet name="4.3" sheetId="22" r:id="rId21"/>
    <sheet name="5.1" sheetId="23" r:id="rId22"/>
    <sheet name="5.2" sheetId="24" r:id="rId23"/>
  </sheets>
  <externalReferences>
    <externalReference r:id="rId24"/>
    <externalReference r:id="rId25"/>
  </externalReferences>
  <definedNames>
    <definedName name="_xlnm._FilterDatabase" localSheetId="8" hidden="1">'2.3'!$A$7:$Y$7</definedName>
    <definedName name="_xlnm._FilterDatabase" localSheetId="9" hidden="1">'2.4'!$A$7:$W$271</definedName>
    <definedName name="_xlnm._FilterDatabase" localSheetId="14" hidden="1">'3.5'!$A$12:$AQ$50</definedName>
    <definedName name="_xlnm._FilterDatabase" localSheetId="15" hidden="1">'3.6'!$A$12:$AR$27</definedName>
    <definedName name="_xlnm._FilterDatabase" localSheetId="16" hidden="1">'3.7'!$C$7:$L$173</definedName>
    <definedName name="_xlnm._FilterDatabase" localSheetId="17" hidden="1">'3.8'!$C$7:$L$211</definedName>
    <definedName name="Aprobaciones" localSheetId="14">[1]Aprobaciones!$B$1:$AB$103</definedName>
    <definedName name="Aprobaciones" localSheetId="15">[1]Aprobaciones!$B$1:$AB$103</definedName>
    <definedName name="Aprobaciones" localSheetId="16">[2]Aprobaciones!$B$1:$AC$116</definedName>
    <definedName name="Aprobaciones" localSheetId="17">[2]Aprobaciones!$B$1:$AC$116</definedName>
    <definedName name="Aprobaciones">[1]Aprobaciones!$B$1:$AB$103</definedName>
    <definedName name="_xlnm.Print_Area" localSheetId="14">'3.5'!$A$1:$AP$61</definedName>
    <definedName name="_xlnm.Print_Area" localSheetId="15">'3.6'!$A$1:$AQ$37</definedName>
    <definedName name="_xlnm.Print_Area" localSheetId="16">'3.7'!$A$1:$U$445</definedName>
    <definedName name="_xlnm.Print_Area" localSheetId="17">'3.8'!$A$1:$U$473</definedName>
    <definedName name="Consumo_Veh_Activos" localSheetId="8">#REF!</definedName>
    <definedName name="Consumo_Veh_Activos" localSheetId="9">#REF!</definedName>
    <definedName name="Consumo_Veh_Activos" localSheetId="14">#REF!</definedName>
    <definedName name="Consumo_Veh_Activos" localSheetId="15">#REF!</definedName>
    <definedName name="Consumo_Veh_Activos" localSheetId="16">#REF!</definedName>
    <definedName name="Consumo_Veh_Activos" localSheetId="17">#REF!</definedName>
    <definedName name="Consumo_Veh_Activos">#REF!</definedName>
    <definedName name="M3_2008" localSheetId="14">'[1]Ventas x Año'!$B$40:$N$96</definedName>
    <definedName name="M3_2008" localSheetId="15">'[1]Ventas x Año'!$B$40:$N$96</definedName>
    <definedName name="M3_2008" localSheetId="16">'[2]Ventas x Año'!$B$40:$N$96</definedName>
    <definedName name="M3_2008" localSheetId="17">'[2]Ventas x Año'!$B$40:$N$96</definedName>
    <definedName name="M3_2008">'[1]Ventas x Año'!$B$40:$N$96</definedName>
    <definedName name="M3_2009" localSheetId="14">'[1]Ventas x Año'!$B$102:$N$195</definedName>
    <definedName name="M3_2009" localSheetId="15">'[1]Ventas x Año'!$B$102:$N$195</definedName>
    <definedName name="M3_2009" localSheetId="16">'[2]Ventas x Año'!$B$102:$N$195</definedName>
    <definedName name="M3_2009" localSheetId="17">'[2]Ventas x Año'!$B$102:$N$195</definedName>
    <definedName name="M3_2009">'[1]Ventas x Año'!$B$102:$N$195</definedName>
    <definedName name="M3_2010" localSheetId="14">'[1]Ventas x Año'!$B$202:$N$341</definedName>
    <definedName name="M3_2010" localSheetId="15">'[1]Ventas x Año'!$B$202:$N$341</definedName>
    <definedName name="M3_2010" localSheetId="16">'[2]Ventas x Año'!$B$202:$N$341</definedName>
    <definedName name="M3_2010" localSheetId="17">'[2]Ventas x Año'!$B$202:$N$341</definedName>
    <definedName name="M3_2010">'[1]Ventas x Año'!$B$202:$N$341</definedName>
    <definedName name="M3_2011" localSheetId="14">'[1]Ventas x Año'!$B$348:$N$523</definedName>
    <definedName name="M3_2011" localSheetId="15">'[1]Ventas x Año'!$B$348:$N$523</definedName>
    <definedName name="M3_2011" localSheetId="16">'[2]Ventas x Año'!$B$348:$N$523</definedName>
    <definedName name="M3_2011" localSheetId="17">'[2]Ventas x Año'!$B$348:$N$523</definedName>
    <definedName name="M3_2011">'[1]Ventas x Año'!$B$348:$N$523</definedName>
    <definedName name="M3_2012" localSheetId="14">'[1]Ventas x Año'!$B$530:$N$733</definedName>
    <definedName name="M3_2012" localSheetId="15">'[1]Ventas x Año'!$B$530:$N$733</definedName>
    <definedName name="M3_2012" localSheetId="16">'[2]Ventas x Año'!$B$530:$N$733</definedName>
    <definedName name="M3_2012" localSheetId="17">'[2]Ventas x Año'!$B$530:$N$733</definedName>
    <definedName name="M3_2012">'[1]Ventas x Año'!$B$530:$N$733</definedName>
    <definedName name="M3_2013" localSheetId="14">'[1]Ventas x Año'!$B$740:$N$1313</definedName>
    <definedName name="M3_2013" localSheetId="15">'[1]Ventas x Año'!$B$740:$N$1313</definedName>
    <definedName name="M3_2013" localSheetId="16">'[2]Ventas x Año'!$B$740:$N$1590</definedName>
    <definedName name="M3_2013" localSheetId="17">'[2]Ventas x Año'!$B$740:$N$1590</definedName>
    <definedName name="M3_2013">'[1]Ventas x Año'!$B$740:$N$1313</definedName>
    <definedName name="m3eds" localSheetId="14">[1]Hoja2!$A$2:$B$65536</definedName>
    <definedName name="m3eds" localSheetId="15">[1]Hoja2!$A$2:$B$65536</definedName>
    <definedName name="m3eds" localSheetId="16">[2]Hoja2!$A$2:$B$65536</definedName>
    <definedName name="m3eds" localSheetId="17">[2]Hoja2!$A$2:$B$65536</definedName>
    <definedName name="m3eds">[1]Hoja2!$A$2:$B$65536</definedName>
    <definedName name="q" localSheetId="8">#REF!</definedName>
    <definedName name="q" localSheetId="9">#REF!</definedName>
    <definedName name="q">#REF!</definedName>
    <definedName name="_xlnm.Print_Titles" localSheetId="8">'2.3'!$3:$7</definedName>
    <definedName name="_xlnm.Print_Titles" localSheetId="9">'2.4'!$3:$7</definedName>
    <definedName name="_xlnm.Print_Titles" localSheetId="16">'3.7'!$4:$7</definedName>
    <definedName name="_xlnm.Print_Titles" localSheetId="17">'3.8'!$4:$7</definedName>
    <definedName name="yjyuk5" localSheetId="8">#REF!</definedName>
    <definedName name="yjyuk5" localSheetId="9">#REF!</definedName>
    <definedName name="yjyuk5" localSheetId="14">#REF!</definedName>
    <definedName name="yjyuk5" localSheetId="15">#REF!</definedName>
    <definedName name="yjyuk5" localSheetId="16">#REF!</definedName>
    <definedName name="yjyuk5" localSheetId="17">#REF!</definedName>
    <definedName name="yjyuk5">#REF!</definedName>
  </definedNames>
  <calcPr calcId="162913"/>
</workbook>
</file>

<file path=xl/calcChain.xml><?xml version="1.0" encoding="utf-8"?>
<calcChain xmlns="http://schemas.openxmlformats.org/spreadsheetml/2006/main">
  <c r="U272" i="33" l="1"/>
  <c r="U258" i="33"/>
  <c r="U9" i="33"/>
  <c r="U277" i="32"/>
  <c r="U8" i="32"/>
  <c r="U8" i="33" l="1"/>
  <c r="U231" i="32"/>
  <c r="U192" i="32"/>
  <c r="U152" i="32"/>
  <c r="U114" i="32"/>
  <c r="U64" i="32"/>
  <c r="U10" i="33"/>
  <c r="U11" i="33"/>
  <c r="U12" i="33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U44" i="33"/>
  <c r="U45" i="33"/>
  <c r="U46" i="33"/>
  <c r="U47" i="33"/>
  <c r="U48" i="33"/>
  <c r="U49" i="33"/>
  <c r="U50" i="33"/>
  <c r="U51" i="33"/>
  <c r="U52" i="33"/>
  <c r="U53" i="33"/>
  <c r="U54" i="33"/>
  <c r="U55" i="33"/>
  <c r="U56" i="33"/>
  <c r="U57" i="33"/>
  <c r="U58" i="33"/>
  <c r="U59" i="33"/>
  <c r="U60" i="33"/>
  <c r="U61" i="33"/>
  <c r="U62" i="33"/>
  <c r="U63" i="33"/>
  <c r="U64" i="33"/>
  <c r="U65" i="33"/>
  <c r="U66" i="33"/>
  <c r="U67" i="33"/>
  <c r="U68" i="33"/>
  <c r="U74" i="33"/>
  <c r="U75" i="33"/>
  <c r="U76" i="33"/>
  <c r="U77" i="33"/>
  <c r="U78" i="33"/>
  <c r="U79" i="33"/>
  <c r="U80" i="33"/>
  <c r="U81" i="33"/>
  <c r="U82" i="33"/>
  <c r="U83" i="33"/>
  <c r="U84" i="33"/>
  <c r="U85" i="33"/>
  <c r="U86" i="33"/>
  <c r="U87" i="33"/>
  <c r="U88" i="33"/>
  <c r="U89" i="33"/>
  <c r="U90" i="33"/>
  <c r="U91" i="33"/>
  <c r="U92" i="33"/>
  <c r="U93" i="33"/>
  <c r="U94" i="33"/>
  <c r="U95" i="33"/>
  <c r="U96" i="33"/>
  <c r="U97" i="33"/>
  <c r="U98" i="33"/>
  <c r="U99" i="33"/>
  <c r="U100" i="33"/>
  <c r="U101" i="33"/>
  <c r="U102" i="33"/>
  <c r="U103" i="33"/>
  <c r="U104" i="33"/>
  <c r="U105" i="33"/>
  <c r="U106" i="33"/>
  <c r="U107" i="33"/>
  <c r="U108" i="33"/>
  <c r="U109" i="33"/>
  <c r="U110" i="33"/>
  <c r="U111" i="33"/>
  <c r="U112" i="33"/>
  <c r="U113" i="33"/>
  <c r="U114" i="33"/>
  <c r="U115" i="33"/>
  <c r="U116" i="33"/>
  <c r="U117" i="33"/>
  <c r="U118" i="33"/>
  <c r="U119" i="33"/>
  <c r="U120" i="33"/>
  <c r="U121" i="33"/>
  <c r="U122" i="33"/>
  <c r="U123" i="33"/>
  <c r="U124" i="33"/>
  <c r="U125" i="33"/>
  <c r="U126" i="33"/>
  <c r="U127" i="33"/>
  <c r="U128" i="33"/>
  <c r="U129" i="33"/>
  <c r="U130" i="33"/>
  <c r="U131" i="33"/>
  <c r="U132" i="33"/>
  <c r="U133" i="33"/>
  <c r="U137" i="33"/>
  <c r="U138" i="33"/>
  <c r="U139" i="33"/>
  <c r="U140" i="33"/>
  <c r="U141" i="33"/>
  <c r="U142" i="33"/>
  <c r="U143" i="33"/>
  <c r="U144" i="33"/>
  <c r="U145" i="33"/>
  <c r="U146" i="33"/>
  <c r="U147" i="33"/>
  <c r="U148" i="33"/>
  <c r="U149" i="33"/>
  <c r="U150" i="33"/>
  <c r="U151" i="33"/>
  <c r="U152" i="33"/>
  <c r="U153" i="33"/>
  <c r="U154" i="33"/>
  <c r="U155" i="33"/>
  <c r="U156" i="33"/>
  <c r="U157" i="33"/>
  <c r="U158" i="33"/>
  <c r="U159" i="33"/>
  <c r="U160" i="33"/>
  <c r="U161" i="33"/>
  <c r="U162" i="33"/>
  <c r="U163" i="33"/>
  <c r="U164" i="33"/>
  <c r="U165" i="33"/>
  <c r="U166" i="33"/>
  <c r="U167" i="33"/>
  <c r="U168" i="33"/>
  <c r="U169" i="33"/>
  <c r="U170" i="33"/>
  <c r="U171" i="33"/>
  <c r="U172" i="33"/>
  <c r="U173" i="33"/>
  <c r="U174" i="33"/>
  <c r="U175" i="33"/>
  <c r="U176" i="33"/>
  <c r="U177" i="33"/>
  <c r="U178" i="33"/>
  <c r="U179" i="33"/>
  <c r="U180" i="33"/>
  <c r="U181" i="33"/>
  <c r="U182" i="33"/>
  <c r="U183" i="33"/>
  <c r="U184" i="33"/>
  <c r="U185" i="33"/>
  <c r="U186" i="33"/>
  <c r="U187" i="33"/>
  <c r="U188" i="33"/>
  <c r="U189" i="33"/>
  <c r="U190" i="33"/>
  <c r="U191" i="33"/>
  <c r="U192" i="33"/>
  <c r="U193" i="33"/>
  <c r="U199" i="33"/>
  <c r="U200" i="33"/>
  <c r="U201" i="33"/>
  <c r="U202" i="33"/>
  <c r="U203" i="33"/>
  <c r="U204" i="33"/>
  <c r="U205" i="33"/>
  <c r="U206" i="33"/>
  <c r="U207" i="33"/>
  <c r="U208" i="33"/>
  <c r="U209" i="33"/>
  <c r="U210" i="33"/>
  <c r="U211" i="33"/>
  <c r="U212" i="33"/>
  <c r="U213" i="33"/>
  <c r="U214" i="33"/>
  <c r="U215" i="33"/>
  <c r="U216" i="33"/>
  <c r="U217" i="33"/>
  <c r="U218" i="33"/>
  <c r="U219" i="33"/>
  <c r="U220" i="33"/>
  <c r="U221" i="33"/>
  <c r="U222" i="33"/>
  <c r="U223" i="33"/>
  <c r="U224" i="33"/>
  <c r="U225" i="33"/>
  <c r="U226" i="33"/>
  <c r="U227" i="33"/>
  <c r="U228" i="33"/>
  <c r="U229" i="33"/>
  <c r="U230" i="33"/>
  <c r="U231" i="33"/>
  <c r="U232" i="33"/>
  <c r="U233" i="33"/>
  <c r="U234" i="33"/>
  <c r="U235" i="33"/>
  <c r="U236" i="33"/>
  <c r="U237" i="33"/>
  <c r="U238" i="33"/>
  <c r="U239" i="33"/>
  <c r="U240" i="33"/>
  <c r="U241" i="33"/>
  <c r="U242" i="33"/>
  <c r="U243" i="33"/>
  <c r="U244" i="33"/>
  <c r="U245" i="33"/>
  <c r="U246" i="33"/>
  <c r="U247" i="33"/>
  <c r="U248" i="33"/>
  <c r="U249" i="33"/>
  <c r="U250" i="33"/>
  <c r="U251" i="33"/>
  <c r="U252" i="33"/>
  <c r="U253" i="33"/>
  <c r="U254" i="33"/>
  <c r="U255" i="33"/>
  <c r="U256" i="33"/>
  <c r="U257" i="33"/>
  <c r="U259" i="33"/>
  <c r="U260" i="33"/>
  <c r="U261" i="33"/>
  <c r="U262" i="33"/>
  <c r="U263" i="33"/>
  <c r="U264" i="33"/>
  <c r="U265" i="33"/>
  <c r="U266" i="33"/>
  <c r="U267" i="33"/>
  <c r="U268" i="33"/>
  <c r="U269" i="33"/>
  <c r="U270" i="33"/>
  <c r="U271" i="33"/>
  <c r="U227" i="32"/>
  <c r="U228" i="32"/>
  <c r="U229" i="32"/>
  <c r="U230" i="32"/>
  <c r="U232" i="32"/>
  <c r="U233" i="32"/>
  <c r="U234" i="32"/>
  <c r="U235" i="32"/>
  <c r="U236" i="32"/>
  <c r="U237" i="32"/>
  <c r="U238" i="32"/>
  <c r="U239" i="32"/>
  <c r="U240" i="32"/>
  <c r="U241" i="32"/>
  <c r="U242" i="32"/>
  <c r="U243" i="32"/>
  <c r="U244" i="32"/>
  <c r="U245" i="32"/>
  <c r="U246" i="32"/>
  <c r="U247" i="32"/>
  <c r="U248" i="32"/>
  <c r="U249" i="32"/>
  <c r="U250" i="32"/>
  <c r="U251" i="32"/>
  <c r="U252" i="32"/>
  <c r="U253" i="32"/>
  <c r="U254" i="32"/>
  <c r="U255" i="32"/>
  <c r="U256" i="32"/>
  <c r="U257" i="32"/>
  <c r="U258" i="32"/>
  <c r="U259" i="32"/>
  <c r="U260" i="32"/>
  <c r="U261" i="32"/>
  <c r="U262" i="32"/>
  <c r="U263" i="32"/>
  <c r="U264" i="32"/>
  <c r="U265" i="32"/>
  <c r="U266" i="32"/>
  <c r="U267" i="32"/>
  <c r="U268" i="32"/>
  <c r="U269" i="32"/>
  <c r="U270" i="32"/>
  <c r="U271" i="32"/>
  <c r="U272" i="32"/>
  <c r="U273" i="32"/>
  <c r="U274" i="32"/>
  <c r="U275" i="32"/>
  <c r="U276" i="32"/>
  <c r="U278" i="32"/>
  <c r="U279" i="32"/>
  <c r="U280" i="32"/>
  <c r="U281" i="32"/>
  <c r="U282" i="32"/>
  <c r="U283" i="32"/>
  <c r="U284" i="32"/>
  <c r="U226" i="32"/>
  <c r="U183" i="32"/>
  <c r="U184" i="32"/>
  <c r="U185" i="32"/>
  <c r="U186" i="32"/>
  <c r="U187" i="32"/>
  <c r="U188" i="32"/>
  <c r="U189" i="32"/>
  <c r="U190" i="32"/>
  <c r="U191" i="32"/>
  <c r="U193" i="32"/>
  <c r="U194" i="32"/>
  <c r="U195" i="32"/>
  <c r="U196" i="32"/>
  <c r="U197" i="32"/>
  <c r="U198" i="32"/>
  <c r="U199" i="32"/>
  <c r="U200" i="32"/>
  <c r="U201" i="32"/>
  <c r="U202" i="32"/>
  <c r="U203" i="32"/>
  <c r="U204" i="32"/>
  <c r="U205" i="32"/>
  <c r="U206" i="32"/>
  <c r="U207" i="32"/>
  <c r="U208" i="32"/>
  <c r="U209" i="32"/>
  <c r="U210" i="32"/>
  <c r="U211" i="32"/>
  <c r="U212" i="32"/>
  <c r="U213" i="32"/>
  <c r="U214" i="32"/>
  <c r="U215" i="32"/>
  <c r="U216" i="32"/>
  <c r="U217" i="32"/>
  <c r="U218" i="32"/>
  <c r="U219" i="32"/>
  <c r="U220" i="32"/>
  <c r="U182" i="32"/>
  <c r="U141" i="32"/>
  <c r="U142" i="32"/>
  <c r="U143" i="32"/>
  <c r="U144" i="32"/>
  <c r="U145" i="32"/>
  <c r="U146" i="32"/>
  <c r="U147" i="32"/>
  <c r="U148" i="32"/>
  <c r="U149" i="32"/>
  <c r="U150" i="32"/>
  <c r="U151" i="32"/>
  <c r="U153" i="32"/>
  <c r="U154" i="32"/>
  <c r="U155" i="32"/>
  <c r="U156" i="32"/>
  <c r="U157" i="32"/>
  <c r="U158" i="32"/>
  <c r="U159" i="32"/>
  <c r="U160" i="32"/>
  <c r="U161" i="32"/>
  <c r="U162" i="32"/>
  <c r="U163" i="32"/>
  <c r="U164" i="32"/>
  <c r="U165" i="32"/>
  <c r="U166" i="32"/>
  <c r="U167" i="32"/>
  <c r="U168" i="32"/>
  <c r="U169" i="32"/>
  <c r="U170" i="32"/>
  <c r="U171" i="32"/>
  <c r="U172" i="32"/>
  <c r="U173" i="32"/>
  <c r="U174" i="32"/>
  <c r="U175" i="32"/>
  <c r="U140" i="32"/>
  <c r="U97" i="32"/>
  <c r="U98" i="32"/>
  <c r="U99" i="32"/>
  <c r="U100" i="32"/>
  <c r="U101" i="32"/>
  <c r="U102" i="32"/>
  <c r="U103" i="32"/>
  <c r="U104" i="32"/>
  <c r="U105" i="32"/>
  <c r="U106" i="32"/>
  <c r="U107" i="32"/>
  <c r="U108" i="32"/>
  <c r="U109" i="32"/>
  <c r="U110" i="32"/>
  <c r="U111" i="32"/>
  <c r="U112" i="32"/>
  <c r="U113" i="32"/>
  <c r="U115" i="32"/>
  <c r="U116" i="32"/>
  <c r="U117" i="32"/>
  <c r="U118" i="32"/>
  <c r="U119" i="32"/>
  <c r="U120" i="32"/>
  <c r="U121" i="32"/>
  <c r="U122" i="32"/>
  <c r="U123" i="32"/>
  <c r="U124" i="32"/>
  <c r="U125" i="32"/>
  <c r="U126" i="32"/>
  <c r="U127" i="32"/>
  <c r="U128" i="32"/>
  <c r="U129" i="32"/>
  <c r="U130" i="32"/>
  <c r="U131" i="32"/>
  <c r="U132" i="32"/>
  <c r="U133" i="32"/>
  <c r="U134" i="32"/>
  <c r="U96" i="32"/>
  <c r="U51" i="32"/>
  <c r="U52" i="32"/>
  <c r="U53" i="32"/>
  <c r="U54" i="32"/>
  <c r="U55" i="32"/>
  <c r="U56" i="32"/>
  <c r="U57" i="32"/>
  <c r="U58" i="32"/>
  <c r="U59" i="32"/>
  <c r="U60" i="32"/>
  <c r="U61" i="32"/>
  <c r="U62" i="32"/>
  <c r="U63" i="32"/>
  <c r="U65" i="32"/>
  <c r="U66" i="32"/>
  <c r="U67" i="32"/>
  <c r="U68" i="32"/>
  <c r="U69" i="32"/>
  <c r="U70" i="32"/>
  <c r="U71" i="32"/>
  <c r="U72" i="32"/>
  <c r="U73" i="32"/>
  <c r="U74" i="32"/>
  <c r="U75" i="32"/>
  <c r="U76" i="32"/>
  <c r="U77" i="32"/>
  <c r="U78" i="32"/>
  <c r="U79" i="32"/>
  <c r="U80" i="32"/>
  <c r="U81" i="32"/>
  <c r="U82" i="32"/>
  <c r="U83" i="32"/>
  <c r="U84" i="32"/>
  <c r="U85" i="32"/>
  <c r="U86" i="32"/>
  <c r="U87" i="32"/>
  <c r="U88" i="32"/>
  <c r="U89" i="32"/>
  <c r="U90" i="32"/>
  <c r="U91" i="32"/>
  <c r="U50" i="32"/>
  <c r="U47" i="32"/>
  <c r="U9" i="32"/>
  <c r="U10" i="32"/>
  <c r="U11" i="32"/>
  <c r="U12" i="32"/>
  <c r="U13" i="32"/>
  <c r="U14" i="32"/>
  <c r="U15" i="32"/>
  <c r="U16" i="32"/>
  <c r="U17" i="32"/>
  <c r="U18" i="32"/>
  <c r="U19" i="32"/>
  <c r="U20" i="32"/>
  <c r="U21" i="32"/>
  <c r="U22" i="32"/>
  <c r="U23" i="32"/>
  <c r="U24" i="32"/>
  <c r="U25" i="32"/>
  <c r="U26" i="32"/>
  <c r="U27" i="32"/>
  <c r="U28" i="32"/>
  <c r="U29" i="32"/>
  <c r="U30" i="32"/>
  <c r="U31" i="32"/>
  <c r="U32" i="32"/>
  <c r="U33" i="32"/>
  <c r="U34" i="32"/>
  <c r="U35" i="32"/>
  <c r="U36" i="32"/>
  <c r="U37" i="32"/>
  <c r="U38" i="32"/>
  <c r="U39" i="32"/>
  <c r="U40" i="32"/>
  <c r="U41" i="32"/>
  <c r="U42" i="32"/>
  <c r="U43" i="32"/>
  <c r="U44" i="32"/>
  <c r="U45" i="32"/>
  <c r="U46" i="32"/>
  <c r="T272" i="33" l="1"/>
  <c r="AJ31" i="28" l="1"/>
  <c r="AK31" i="28" l="1"/>
  <c r="AJ54" i="27"/>
  <c r="AG54" i="27"/>
  <c r="S272" i="33" l="1"/>
  <c r="R272" i="33"/>
  <c r="Q272" i="33"/>
  <c r="P272" i="33"/>
  <c r="N272" i="33"/>
  <c r="M272" i="33"/>
  <c r="D272" i="33"/>
  <c r="AH31" i="28" l="1"/>
  <c r="AG31" i="28"/>
  <c r="AF54" i="27" l="1"/>
  <c r="AE31" i="28" l="1"/>
  <c r="AD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M31" i="28"/>
  <c r="L31" i="28"/>
  <c r="K31" i="28"/>
  <c r="J31" i="28"/>
  <c r="I31" i="28"/>
  <c r="H31" i="28"/>
  <c r="G31" i="28"/>
  <c r="F31" i="28"/>
  <c r="E31" i="28"/>
  <c r="AD54" i="27"/>
  <c r="AC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</calcChain>
</file>

<file path=xl/sharedStrings.xml><?xml version="1.0" encoding="utf-8"?>
<sst xmlns="http://schemas.openxmlformats.org/spreadsheetml/2006/main" count="1940" uniqueCount="227">
  <si>
    <t>1.- INDICADORES GENERALES</t>
  </si>
  <si>
    <t>2.- CONVERSIONES</t>
  </si>
  <si>
    <t>3.- VENTAS DE GNV</t>
  </si>
  <si>
    <t>3.2. Ventas totales de GNV (en miles de S/.)</t>
  </si>
  <si>
    <t>3.3. Distribución de ventas de GNV por zona</t>
  </si>
  <si>
    <t>3.4. Venta de GNV en Lima vs. Venta de GNV en Provincia</t>
  </si>
  <si>
    <t>4.- FINANCIAMIENTOS</t>
  </si>
  <si>
    <t>5.- REVISIÓN DE CILINDROS</t>
  </si>
  <si>
    <t>5.2. Acumulado de Cilindros Aprobados vs. Acumulado de Cilindros Condenados por el CRPC</t>
  </si>
  <si>
    <t>INFORMACIÓN ESTADÍSTICA ANUAL</t>
  </si>
  <si>
    <r>
      <t xml:space="preserve">Nota </t>
    </r>
    <r>
      <rPr>
        <sz val="11"/>
        <color theme="1"/>
        <rFont val="Calibri"/>
        <family val="2"/>
        <scheme val="minor"/>
      </rPr>
      <t>:</t>
    </r>
  </si>
  <si>
    <t>Se considera vehículos activos a aquellos que no han sido desmontados formalmente del sistema (reportado al Administrador).</t>
  </si>
  <si>
    <t>2. CONVERSIONES</t>
  </si>
  <si>
    <r>
      <rPr>
        <u/>
        <sz val="11"/>
        <color theme="10"/>
        <rFont val="Arial Unicode MS"/>
        <family val="2"/>
      </rPr>
      <t xml:space="preserve">↩ </t>
    </r>
    <r>
      <rPr>
        <u/>
        <sz val="11"/>
        <color theme="10"/>
        <rFont val="Calibri"/>
        <family val="2"/>
        <scheme val="minor"/>
      </rPr>
      <t>Regresar al índice</t>
    </r>
  </si>
  <si>
    <t>Ubigeo / Tipo Vehículo</t>
  </si>
  <si>
    <t>TOTAL</t>
  </si>
  <si>
    <t>ANCASH</t>
  </si>
  <si>
    <t>SANTA</t>
  </si>
  <si>
    <t>CHIMBOTE</t>
  </si>
  <si>
    <t>Automovil</t>
  </si>
  <si>
    <t>Transporte Público</t>
  </si>
  <si>
    <t>Trimovil (Mototaxi)</t>
  </si>
  <si>
    <t>CALLAO</t>
  </si>
  <si>
    <t>Camion</t>
  </si>
  <si>
    <t>Otros</t>
  </si>
  <si>
    <t>VENTANILLA</t>
  </si>
  <si>
    <t>ICA</t>
  </si>
  <si>
    <t>CHINCHA</t>
  </si>
  <si>
    <t>CHINCHA ALTA</t>
  </si>
  <si>
    <t>CHINCHA BAJA</t>
  </si>
  <si>
    <t>GROCIO PRADO</t>
  </si>
  <si>
    <t>LA TINGUIÑA</t>
  </si>
  <si>
    <t>PARCONA</t>
  </si>
  <si>
    <t>SUBTANJALLA</t>
  </si>
  <si>
    <t>JUNIN</t>
  </si>
  <si>
    <t>HUANCAYO</t>
  </si>
  <si>
    <t>EL TAMBO</t>
  </si>
  <si>
    <t>LA LIBERTAD</t>
  </si>
  <si>
    <t>TRUJILLO</t>
  </si>
  <si>
    <t>LAMBAYEQUE</t>
  </si>
  <si>
    <t>CHICLAYO</t>
  </si>
  <si>
    <t>LA VICTORIA</t>
  </si>
  <si>
    <t>LIMA</t>
  </si>
  <si>
    <t>HUAURA</t>
  </si>
  <si>
    <t>HUACHO</t>
  </si>
  <si>
    <t>SANTA MARIA</t>
  </si>
  <si>
    <t>ATE</t>
  </si>
  <si>
    <t>BARRANCO</t>
  </si>
  <si>
    <t>BREÑA</t>
  </si>
  <si>
    <t>CHORRILLOS</t>
  </si>
  <si>
    <t>COMAS</t>
  </si>
  <si>
    <t>INDEPENDENCIA</t>
  </si>
  <si>
    <t>JESUS MARIA</t>
  </si>
  <si>
    <t>LA MOLINA</t>
  </si>
  <si>
    <t>LINCE</t>
  </si>
  <si>
    <t>LOS OLIVOS</t>
  </si>
  <si>
    <t>LURIGANCHO</t>
  </si>
  <si>
    <t>LURIN</t>
  </si>
  <si>
    <t>MIRAFLORES</t>
  </si>
  <si>
    <t>PACHACAMAC</t>
  </si>
  <si>
    <t>PUEBLO LIBRE</t>
  </si>
  <si>
    <t>PUENTE PIEDRA</t>
  </si>
  <si>
    <t>SAN BORJA</t>
  </si>
  <si>
    <t>SAN ISIDRO</t>
  </si>
  <si>
    <t>SAN JUAN DE LURIGANCHO</t>
  </si>
  <si>
    <t>SAN JUAN DE MIRAFLORES</t>
  </si>
  <si>
    <t>SAN LUIS</t>
  </si>
  <si>
    <t>SAN MARTIN DE PORRES</t>
  </si>
  <si>
    <t>SAN MIGUEL</t>
  </si>
  <si>
    <t>SANTA ANITA</t>
  </si>
  <si>
    <t>SANTIAGO DE SURCO</t>
  </si>
  <si>
    <t>SURQUILLO</t>
  </si>
  <si>
    <t>VILLA EL SALVADOR</t>
  </si>
  <si>
    <t>VILLA MARIA DEL TRIUNFO</t>
  </si>
  <si>
    <t>PIURA</t>
  </si>
  <si>
    <t>CASTILLA</t>
  </si>
  <si>
    <t>Distrito</t>
  </si>
  <si>
    <t>N° Estaciones</t>
  </si>
  <si>
    <t>Venta GNV 
(m3)</t>
  </si>
  <si>
    <t>Venta GNV 
(Soles)</t>
  </si>
  <si>
    <t>Ate Vitarte</t>
  </si>
  <si>
    <t>Breña</t>
  </si>
  <si>
    <t>Callao</t>
  </si>
  <si>
    <t>Chaclacayo</t>
  </si>
  <si>
    <t>1E</t>
  </si>
  <si>
    <t>Chorrillos</t>
  </si>
  <si>
    <t>(*)</t>
  </si>
  <si>
    <t>Comas</t>
  </si>
  <si>
    <t>El Agustino</t>
  </si>
  <si>
    <t>Independencia</t>
  </si>
  <si>
    <t>Jesús María</t>
  </si>
  <si>
    <t>2E</t>
  </si>
  <si>
    <t>La Molina</t>
  </si>
  <si>
    <t>La Victoria</t>
  </si>
  <si>
    <t>Lima</t>
  </si>
  <si>
    <t>Lince</t>
  </si>
  <si>
    <t>Los Olivos</t>
  </si>
  <si>
    <t>Lurigancho (**)</t>
  </si>
  <si>
    <t>Lurín</t>
  </si>
  <si>
    <t>Magdalena</t>
  </si>
  <si>
    <t>Miraflores</t>
  </si>
  <si>
    <t>Pachacamac</t>
  </si>
  <si>
    <t>Pueblo Libre</t>
  </si>
  <si>
    <t>Puente Piedra</t>
  </si>
  <si>
    <t>Rímac</t>
  </si>
  <si>
    <t>San Borja</t>
  </si>
  <si>
    <t>San Isidro</t>
  </si>
  <si>
    <t>San Juan de Lurigancho</t>
  </si>
  <si>
    <t>San Juan de Miraflores</t>
  </si>
  <si>
    <t>San Luis</t>
  </si>
  <si>
    <t>San Martín de Porres</t>
  </si>
  <si>
    <t>San Miguel</t>
  </si>
  <si>
    <t>Santa Anita</t>
  </si>
  <si>
    <t>Santiago de Surco</t>
  </si>
  <si>
    <t>Surquillo</t>
  </si>
  <si>
    <t>Villa El Salvador</t>
  </si>
  <si>
    <t>Villa María del Triunfo</t>
  </si>
  <si>
    <t>Distritos con dos Estaciones de Servicio (2E)</t>
  </si>
  <si>
    <t>Distritos con una Estación de Servicio (1E)</t>
  </si>
  <si>
    <t>Distritos con Estación de Servicio que no registran Ventas</t>
  </si>
  <si>
    <t>-</t>
  </si>
  <si>
    <t>1E:  Solo existe una estación por distrito.  La información se encuentra consolidada en: Distritos con una Estación de Servicio</t>
  </si>
  <si>
    <t>2E:  Solo existen dos estaciones por distrito.  La información se encuentra consolidada en: Distritos con dos Estaciones de Servicio</t>
  </si>
  <si>
    <t>NRV: Estaciones de servicio que no registran ventas.</t>
  </si>
  <si>
    <t>(*) Se precisa que dos de las tres estaciones ubicadas en el distrito señalado, corresponden a un mismo grupo de empresas, razón por la cual las ventas registradas en dichas estaciones se han agrupado en el rubro señalado como "Distritos con dos Estaciones de Servicio (2E)"</t>
  </si>
  <si>
    <t>(**) Incluye Chosica.</t>
  </si>
  <si>
    <t>Departamento</t>
  </si>
  <si>
    <t>Provincia</t>
  </si>
  <si>
    <t>Ancash</t>
  </si>
  <si>
    <t>Santa</t>
  </si>
  <si>
    <t>Ica</t>
  </si>
  <si>
    <t>Chincha</t>
  </si>
  <si>
    <t>Pisco</t>
  </si>
  <si>
    <t>Junín</t>
  </si>
  <si>
    <t>Huancayo</t>
  </si>
  <si>
    <t>La Libertad</t>
  </si>
  <si>
    <t>Trujillo</t>
  </si>
  <si>
    <t>Lambayeque</t>
  </si>
  <si>
    <t>Chiclayo</t>
  </si>
  <si>
    <t>Barranca</t>
  </si>
  <si>
    <t>1E(*)</t>
  </si>
  <si>
    <t>Cañete</t>
  </si>
  <si>
    <t>Huarochirí</t>
  </si>
  <si>
    <t>Huaura</t>
  </si>
  <si>
    <t>Piura</t>
  </si>
  <si>
    <t>Provincias con dos Estaciones de Servicio (2E)</t>
  </si>
  <si>
    <t>Provincias con una Estación de Servicio (1E)</t>
  </si>
  <si>
    <t>Provincias con Estación de Servicio que no registran ventas (NRV)</t>
  </si>
  <si>
    <t>1E:  Solo existe una estación por provincia.  La información se encuentra consolidada en: Provincias con una Estación de Servicio.</t>
  </si>
  <si>
    <t>2E:  Solo existen dos estaciones por provincia. La información se encuentra consolidada en: Provincias con dos Estaciones de Servicio.</t>
  </si>
  <si>
    <t>(*) La información de las ventas se encuentra incluida en Provincias con dos Estaciones de Servicio (2E).</t>
  </si>
  <si>
    <t>LA PERLA</t>
  </si>
  <si>
    <t>SUNAMPE</t>
  </si>
  <si>
    <t>LOS AQUIJES</t>
  </si>
  <si>
    <t>JUNÍN</t>
  </si>
  <si>
    <t>PILCOMAYO</t>
  </si>
  <si>
    <t>MOCHE</t>
  </si>
  <si>
    <t>BARRANCA</t>
  </si>
  <si>
    <t>CAÑETE</t>
  </si>
  <si>
    <t>ASIA</t>
  </si>
  <si>
    <t>HUAROCHIRI</t>
  </si>
  <si>
    <t>SAN ANTONIO</t>
  </si>
  <si>
    <t>HUALMAY</t>
  </si>
  <si>
    <t>SAYAN</t>
  </si>
  <si>
    <t>CHACLACAYO</t>
  </si>
  <si>
    <t>EL AGUSTINO</t>
  </si>
  <si>
    <t>MAGDALENA DEL MAR</t>
  </si>
  <si>
    <t>RIMAC</t>
  </si>
  <si>
    <t>4. FINANCIAMIENTOS</t>
  </si>
  <si>
    <t>(*) Información acumulada a diciembre de 2017</t>
  </si>
  <si>
    <t>BELLAVISTA</t>
  </si>
  <si>
    <t>Camión</t>
  </si>
  <si>
    <t>Fuente: COFIDE / Sistema de Control de Carga de GNV - INFOGAS</t>
  </si>
  <si>
    <t>3.5. Venta Anual de GNV en m3 y Soles por Distritos de Lima Metropolitana y Callao</t>
  </si>
  <si>
    <t>Ancón</t>
  </si>
  <si>
    <t>Carabayllo</t>
  </si>
  <si>
    <t>NRV</t>
  </si>
  <si>
    <t>3.6. Venta Anual de GNV en m3 y Soles por Provincia (No incluye Lima Metropolitana y Callao)</t>
  </si>
  <si>
    <t>Talara</t>
  </si>
  <si>
    <t>PISCO</t>
  </si>
  <si>
    <t>ANCÓN</t>
  </si>
  <si>
    <t>CARABAYLLO</t>
  </si>
  <si>
    <t>TALARA</t>
  </si>
  <si>
    <t>EL ALTO</t>
  </si>
  <si>
    <t>1. INDICADORES GENERALES</t>
  </si>
  <si>
    <t>Huaral</t>
  </si>
  <si>
    <t>HUARAL</t>
  </si>
  <si>
    <t>La Perla</t>
  </si>
  <si>
    <t>(**) Vehículos a GNV comprende vehículos convertidos y de fábrica.</t>
  </si>
  <si>
    <t>HUAROCHIRÍ</t>
  </si>
  <si>
    <t>Barranco</t>
  </si>
  <si>
    <t>CUSCO</t>
  </si>
  <si>
    <t>SAN JERÓNIMO</t>
  </si>
  <si>
    <t>EL CARMEN</t>
  </si>
  <si>
    <t>1.1. Evolución de Vehículos Convertidos vs. Acumulado de estaciones de Servicio (2005 - 2021)</t>
  </si>
  <si>
    <t>1.2. Evolución de Vehículos Activos vs. Acumulado de estaciones de servicio (2005 - 2021)</t>
  </si>
  <si>
    <t>1.3. Evolución de Vehículos Gasolineros a GNV vs Precio Promedio Gasolina de 90 Octanos (2005 - 2021)</t>
  </si>
  <si>
    <t>1.4. Evolución de Vehículos Pesados a GNV vs Precio Promedio Diesel (2005 - 2021)</t>
  </si>
  <si>
    <t>1.5. Ahorros generados por consumo de GNV frente a otros combustibles (2005 - 2021)</t>
  </si>
  <si>
    <t>2.1. Conversiones y Adquisiciones de Vehículos Financiados vs. Conversiones y Adquisiciones de Vehículos al Contado (2005 - 2021)</t>
  </si>
  <si>
    <t>2.2. Vehículos Convertidos vs. Vehículos Nuevos (2005 - 2021)</t>
  </si>
  <si>
    <t>3.1. Ventas totales de GNV (en miles de m3) (2005 - 2021)</t>
  </si>
  <si>
    <t>3.2. Ventas totales de GNV (en miles de S/.) (2005 - 2021)</t>
  </si>
  <si>
    <t>3.4. Venta de GNV en Lima vs. Venta de GNV en Provincia (2005 - 2021)</t>
  </si>
  <si>
    <t>3.5.Venta Anual de GNV en m3 y Soles por Distritos de Lima Metropolitana y Callao (2010 - 2021)</t>
  </si>
  <si>
    <t>3.6. Venta Anual de GNV en m3 y Soles por Provincia (no incluye Lima Metropolitana y Callao) (2010 - 2021)</t>
  </si>
  <si>
    <t>3.7. Número de vehículos que abastecen por Ubigeo y Tipo de Vehículo (2006 - 2021)</t>
  </si>
  <si>
    <t>3.8. Número de cargas de GNV por Ubigeo y Tipo de Vehículo (2006 - 2021)</t>
  </si>
  <si>
    <t>4.1. Créditos desembolsados (en números) (2005 - 2021)</t>
  </si>
  <si>
    <t>4.2. Créditos desembolsados (en miles de S/.) (2005 - 2021)</t>
  </si>
  <si>
    <t>4.3. Monto Recaudado (en miles de S/.) (2005 - 2021)</t>
  </si>
  <si>
    <t>5.1. Cilindros Revisados por el CRPC vs. Cilindros Reemplazados (2011 - 2021)</t>
  </si>
  <si>
    <t>(*) Información acumulada a Diciembre 2021</t>
  </si>
  <si>
    <t>1.1. Evolución de Vehículos Convertidos vs. Acumulado de Estaciones de Servicio (2005 - 2021)</t>
  </si>
  <si>
    <t>1.2. Evolución de Vehículos Activos vs. Acumulado de Estaciones de Servicio (2005 - 2021)</t>
  </si>
  <si>
    <t>1.3. Evolución de Vehículos Gasolineros convertidos a GNV vs Precio Promedio Gasolina de 90 Octanos (2005 - 2021)</t>
  </si>
  <si>
    <t>2.1. Conversiones y Adquisiciones de Vehículos Financiados vs. Conversiones y Adquisiciones de vehículos al Contado (2005 - 2021)</t>
  </si>
  <si>
    <t>2.2. Vehículos Convertidos vs. Vehículos Nuevos vs. Vehículos Ensamblados (2005 - 2021)</t>
  </si>
  <si>
    <t>4.1. Créditos desembolsados (2005 - 2021)</t>
  </si>
  <si>
    <t>2.3. Vehículos por Ubigeo y Tipo de Vehículo (2005 - 2021)</t>
  </si>
  <si>
    <t>SANTIAGO</t>
  </si>
  <si>
    <t>(***) Información acumulada a Diciembre 2021.</t>
  </si>
  <si>
    <t>SAN JERONIMO</t>
  </si>
  <si>
    <t>Cusco</t>
  </si>
  <si>
    <t>(**) Información acumulada a Diciembre 2021</t>
  </si>
  <si>
    <t xml:space="preserve">2.4. Capacidad de Cilindros Instalados por Ubigeo y Tipo de Vehículo en m3 (2005 -2021) </t>
  </si>
  <si>
    <t>2.4. Capacidad de Cilindros Instalados por Ubigeo y Tipo de Vehículo (2005 - 2021)  en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</si>
</sst>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0_ ;\-#,##0\ "/>
    <numFmt numFmtId="166" formatCode="#,##0;[Red]#,##0"/>
    <numFmt numFmtId="167" formatCode="_ * #,##0_ ;_ * \-#,##0_ ;_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Arial Unicode MS"/>
      <family val="2"/>
    </font>
    <font>
      <u/>
      <sz val="10"/>
      <color theme="1"/>
      <name val="Arial"/>
      <family val="2"/>
    </font>
    <font>
      <b/>
      <sz val="11"/>
      <color rgb="FF4A7EBB"/>
      <name val="Calibri"/>
      <family val="2"/>
      <scheme val="minor"/>
    </font>
    <font>
      <sz val="11"/>
      <color rgb="FF4A7EBB"/>
      <name val="Calibri"/>
      <family val="2"/>
      <scheme val="minor"/>
    </font>
    <font>
      <u/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5"/>
      <color indexed="56"/>
      <name val="Calibri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indexed="56"/>
      <name val="Calibri"/>
      <family val="2"/>
    </font>
    <font>
      <sz val="8"/>
      <name val="Trebuchet MS"/>
      <family val="2"/>
    </font>
    <font>
      <sz val="11"/>
      <color indexed="9"/>
      <name val="Calibri"/>
      <family val="2"/>
    </font>
    <font>
      <b/>
      <sz val="11"/>
      <color rgb="FF4A7EBB"/>
      <name val="Calibri"/>
      <family val="2"/>
    </font>
    <font>
      <sz val="11"/>
      <color rgb="FF4A7EBB"/>
      <name val="Calibri"/>
      <family val="2"/>
    </font>
    <font>
      <sz val="11"/>
      <color theme="4"/>
      <name val="Calibri"/>
      <family val="2"/>
    </font>
    <font>
      <sz val="10"/>
      <color rgb="FF4A7EBB"/>
      <name val="Calibri"/>
      <family val="2"/>
      <scheme val="minor"/>
    </font>
    <font>
      <sz val="10"/>
      <color rgb="FF4A7EBB"/>
      <name val="Calibri"/>
      <family val="2"/>
    </font>
    <font>
      <sz val="8"/>
      <color theme="1"/>
      <name val="Calibri"/>
      <family val="2"/>
      <scheme val="minor"/>
    </font>
    <font>
      <sz val="10"/>
      <color theme="0" tint="-0.499984740745262"/>
      <name val="Times New Roman"/>
      <family val="1"/>
    </font>
    <font>
      <u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theme="3"/>
      </patternFill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</patternFill>
    </fill>
    <fill>
      <patternFill patternType="solid">
        <fgColor theme="2"/>
        <bgColor indexed="64"/>
      </patternFill>
    </fill>
    <fill>
      <patternFill patternType="solid">
        <fgColor rgb="FFEAE7DA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4"/>
      </bottom>
      <diagonal/>
    </border>
    <border>
      <left style="thin">
        <color theme="4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 style="thin">
        <color theme="4"/>
      </bottom>
      <diagonal/>
    </border>
    <border>
      <left style="thin">
        <color theme="3" tint="0.39997558519241921"/>
      </left>
      <right style="thin">
        <color theme="4"/>
      </right>
      <top style="thin">
        <color theme="3" tint="0.39997558519241921"/>
      </top>
      <bottom style="thin">
        <color theme="4"/>
      </bottom>
      <diagonal/>
    </border>
    <border>
      <left style="thin">
        <color rgb="FF17375E"/>
      </left>
      <right/>
      <top style="thin">
        <color rgb="FF17375E"/>
      </top>
      <bottom/>
      <diagonal/>
    </border>
    <border>
      <left/>
      <right/>
      <top style="thin">
        <color rgb="FF17375E"/>
      </top>
      <bottom/>
      <diagonal/>
    </border>
    <border>
      <left/>
      <right style="thin">
        <color rgb="FF17375E"/>
      </right>
      <top style="thin">
        <color rgb="FF17375E"/>
      </top>
      <bottom/>
      <diagonal/>
    </border>
    <border>
      <left style="thin">
        <color rgb="FF17375E"/>
      </left>
      <right/>
      <top/>
      <bottom/>
      <diagonal/>
    </border>
    <border>
      <left/>
      <right style="thin">
        <color rgb="FF17375E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4A7EBB"/>
      </bottom>
      <diagonal/>
    </border>
    <border>
      <left style="thin">
        <color rgb="FF17375E"/>
      </left>
      <right style="thin">
        <color rgb="FF4A7EBB"/>
      </right>
      <top/>
      <bottom/>
      <diagonal/>
    </border>
    <border>
      <left style="thin">
        <color rgb="FF4A7EBB"/>
      </left>
      <right style="thin">
        <color rgb="FF4A7EBB"/>
      </right>
      <top style="thin">
        <color rgb="FF4A7EBB"/>
      </top>
      <bottom style="thin">
        <color indexed="64"/>
      </bottom>
      <diagonal/>
    </border>
    <border>
      <left style="thin">
        <color rgb="FF4A7EBB"/>
      </left>
      <right/>
      <top style="thin">
        <color rgb="FF4A7EBB"/>
      </top>
      <bottom style="thin">
        <color rgb="FF4A7EBB"/>
      </bottom>
      <diagonal/>
    </border>
    <border>
      <left/>
      <right/>
      <top style="thin">
        <color rgb="FF4A7EBB"/>
      </top>
      <bottom style="thin">
        <color rgb="FF4A7EBB"/>
      </bottom>
      <diagonal/>
    </border>
    <border>
      <left/>
      <right style="thin">
        <color rgb="FF4A7EBB"/>
      </right>
      <top style="thin">
        <color rgb="FF4A7EBB"/>
      </top>
      <bottom style="thin">
        <color rgb="FF4A7EBB"/>
      </bottom>
      <diagonal/>
    </border>
    <border>
      <left/>
      <right style="thin">
        <color rgb="FF4A7EBB"/>
      </right>
      <top style="thin">
        <color rgb="FF4A7EBB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4A7EBB"/>
      </left>
      <right style="thin">
        <color rgb="FF4A7EBB"/>
      </right>
      <top style="thin">
        <color indexed="64"/>
      </top>
      <bottom style="thin">
        <color rgb="FF4A7EBB"/>
      </bottom>
      <diagonal/>
    </border>
    <border>
      <left style="thin">
        <color rgb="FF4A7EBB"/>
      </left>
      <right style="thin">
        <color rgb="FF4A7EBB"/>
      </right>
      <top style="thin">
        <color rgb="FF4A7EBB"/>
      </top>
      <bottom style="thin">
        <color rgb="FF4A7EBB"/>
      </bottom>
      <diagonal/>
    </border>
    <border>
      <left style="thin">
        <color rgb="FF4A7EBB"/>
      </left>
      <right/>
      <top style="thin">
        <color rgb="FF4A7EBB"/>
      </top>
      <bottom/>
      <diagonal/>
    </border>
    <border>
      <left/>
      <right/>
      <top style="thin">
        <color rgb="FF4A7EBB"/>
      </top>
      <bottom/>
      <diagonal/>
    </border>
    <border>
      <left style="thin">
        <color rgb="FF4A7EBB"/>
      </left>
      <right style="thin">
        <color rgb="FF4A7EBB"/>
      </right>
      <top style="thin">
        <color rgb="FF4A7EBB"/>
      </top>
      <bottom/>
      <diagonal/>
    </border>
    <border>
      <left style="thin">
        <color rgb="FF4A7EBB"/>
      </left>
      <right style="thin">
        <color rgb="FF4A7EBB"/>
      </right>
      <top/>
      <bottom style="thin">
        <color rgb="FF4A7EBB"/>
      </bottom>
      <diagonal/>
    </border>
    <border>
      <left style="thin">
        <color rgb="FF4A7EBB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4A7EBB"/>
      </left>
      <right style="thin">
        <color rgb="FF4A7EBB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4A7EBB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rgb="FF4A7EBB"/>
      </right>
      <top/>
      <bottom/>
      <diagonal/>
    </border>
    <border>
      <left/>
      <right style="thin">
        <color rgb="FF4A7EBB"/>
      </right>
      <top/>
      <bottom style="thin">
        <color rgb="FF4A7EBB"/>
      </bottom>
      <diagonal/>
    </border>
    <border>
      <left style="thin">
        <color rgb="FF17375E"/>
      </left>
      <right/>
      <top/>
      <bottom style="thin">
        <color rgb="FF17375E"/>
      </bottom>
      <diagonal/>
    </border>
    <border>
      <left/>
      <right/>
      <top/>
      <bottom style="thin">
        <color rgb="FF17375E"/>
      </bottom>
      <diagonal/>
    </border>
    <border>
      <left/>
      <right style="thin">
        <color rgb="FF17375E"/>
      </right>
      <top/>
      <bottom style="thin">
        <color rgb="FF17375E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rgb="FF4A7EBB"/>
      </left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4A7EBB"/>
      </left>
      <right/>
      <top style="thin">
        <color rgb="FF4A7EBB"/>
      </top>
      <bottom style="thin">
        <color theme="4"/>
      </bottom>
      <diagonal/>
    </border>
    <border>
      <left/>
      <right/>
      <top style="thin">
        <color rgb="FF4A7EBB"/>
      </top>
      <bottom style="thin">
        <color theme="4"/>
      </bottom>
      <diagonal/>
    </border>
    <border>
      <left/>
      <right style="thin">
        <color theme="4"/>
      </right>
      <top style="thin">
        <color rgb="FF4A7EBB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rgb="FF4A7EBB"/>
      </bottom>
      <diagonal/>
    </border>
    <border>
      <left/>
      <right/>
      <top style="thin">
        <color theme="4"/>
      </top>
      <bottom style="thin">
        <color rgb="FF4A7EBB"/>
      </bottom>
      <diagonal/>
    </border>
    <border>
      <left/>
      <right style="thin">
        <color theme="4"/>
      </right>
      <top style="thin">
        <color theme="4"/>
      </top>
      <bottom style="thin">
        <color rgb="FF4A7EBB"/>
      </bottom>
      <diagonal/>
    </border>
    <border>
      <left style="thin">
        <color theme="4"/>
      </left>
      <right/>
      <top style="thin">
        <color rgb="FF4A7EBB"/>
      </top>
      <bottom style="thin">
        <color theme="4"/>
      </bottom>
      <diagonal/>
    </border>
    <border>
      <left style="thin">
        <color rgb="FF4A7EBB"/>
      </left>
      <right/>
      <top/>
      <bottom style="thin">
        <color rgb="FF4A7EBB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 style="thin">
        <color theme="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4"/>
      </right>
      <top/>
      <bottom style="thin">
        <color theme="3" tint="0.39997558519241921"/>
      </bottom>
      <diagonal/>
    </border>
    <border>
      <left/>
      <right style="thin">
        <color theme="4"/>
      </right>
      <top/>
      <bottom/>
      <diagonal/>
    </border>
    <border>
      <left style="thin">
        <color theme="3" tint="0.39997558519241921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4"/>
      </right>
      <top style="thin">
        <color theme="3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4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rgb="FF4A7EBB"/>
      </right>
      <top style="thin">
        <color theme="4"/>
      </top>
      <bottom style="thin">
        <color theme="4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4"/>
      </right>
      <top style="thin">
        <color indexed="64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4"/>
      </bottom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/>
      <diagonal/>
    </border>
    <border>
      <left style="thin">
        <color theme="4"/>
      </left>
      <right style="thin">
        <color theme="4"/>
      </right>
      <top/>
      <bottom style="thin">
        <color theme="3" tint="0.39997558519241921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1" fillId="0" borderId="0"/>
    <xf numFmtId="0" fontId="15" fillId="0" borderId="22" applyNumberFormat="0" applyFill="0" applyAlignment="0" applyProtection="0"/>
    <xf numFmtId="0" fontId="18" fillId="0" borderId="23" applyNumberFormat="0" applyFill="0" applyAlignment="0" applyProtection="0"/>
    <xf numFmtId="0" fontId="20" fillId="7" borderId="0" applyNumberFormat="0" applyBorder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482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4" fillId="0" borderId="0" xfId="2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left" indent="1"/>
    </xf>
    <xf numFmtId="0" fontId="0" fillId="0" borderId="0" xfId="0" applyAlignment="1"/>
    <xf numFmtId="0" fontId="0" fillId="0" borderId="0" xfId="0" applyBorder="1"/>
    <xf numFmtId="0" fontId="9" fillId="0" borderId="0" xfId="0" applyFont="1" applyBorder="1"/>
    <xf numFmtId="0" fontId="0" fillId="0" borderId="1" xfId="0" applyBorder="1" applyAlignment="1"/>
    <xf numFmtId="0" fontId="0" fillId="0" borderId="5" xfId="0" applyFill="1" applyBorder="1" applyAlignment="1"/>
    <xf numFmtId="0" fontId="0" fillId="2" borderId="5" xfId="0" applyFill="1" applyBorder="1" applyAlignment="1"/>
    <xf numFmtId="0" fontId="10" fillId="3" borderId="6" xfId="0" applyFont="1" applyFill="1" applyBorder="1"/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left"/>
    </xf>
    <xf numFmtId="165" fontId="10" fillId="4" borderId="6" xfId="1" applyNumberFormat="1" applyFont="1" applyFill="1" applyBorder="1" applyAlignment="1">
      <alignment horizontal="center"/>
    </xf>
    <xf numFmtId="165" fontId="10" fillId="4" borderId="1" xfId="1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left" indent="1"/>
    </xf>
    <xf numFmtId="0" fontId="11" fillId="4" borderId="6" xfId="0" applyFont="1" applyFill="1" applyBorder="1" applyAlignment="1">
      <alignment horizontal="left" indent="2"/>
    </xf>
    <xf numFmtId="165" fontId="11" fillId="2" borderId="6" xfId="1" applyNumberFormat="1" applyFont="1" applyFill="1" applyBorder="1" applyAlignment="1">
      <alignment horizontal="center"/>
    </xf>
    <xf numFmtId="165" fontId="11" fillId="4" borderId="6" xfId="1" applyNumberFormat="1" applyFont="1" applyFill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indent="3"/>
    </xf>
    <xf numFmtId="38" fontId="10" fillId="4" borderId="6" xfId="0" applyNumberFormat="1" applyFont="1" applyFill="1" applyBorder="1"/>
    <xf numFmtId="165" fontId="11" fillId="4" borderId="1" xfId="1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left" indent="3"/>
    </xf>
    <xf numFmtId="38" fontId="10" fillId="4" borderId="6" xfId="0" applyNumberFormat="1" applyFont="1" applyFill="1" applyBorder="1" applyAlignment="1">
      <alignment horizontal="left" indent="1"/>
    </xf>
    <xf numFmtId="0" fontId="11" fillId="4" borderId="9" xfId="0" applyFont="1" applyFill="1" applyBorder="1" applyAlignment="1">
      <alignment horizontal="left" indent="2"/>
    </xf>
    <xf numFmtId="165" fontId="11" fillId="4" borderId="10" xfId="1" applyNumberFormat="1" applyFont="1" applyFill="1" applyBorder="1" applyAlignment="1">
      <alignment horizontal="center"/>
    </xf>
    <xf numFmtId="0" fontId="0" fillId="2" borderId="5" xfId="0" applyFill="1" applyBorder="1"/>
    <xf numFmtId="166" fontId="10" fillId="4" borderId="6" xfId="1" applyNumberFormat="1" applyFont="1" applyFill="1" applyBorder="1" applyAlignment="1">
      <alignment horizontal="center"/>
    </xf>
    <xf numFmtId="166" fontId="10" fillId="4" borderId="1" xfId="1" applyNumberFormat="1" applyFont="1" applyFill="1" applyBorder="1" applyAlignment="1">
      <alignment horizontal="center"/>
    </xf>
    <xf numFmtId="166" fontId="11" fillId="4" borderId="6" xfId="1" applyNumberFormat="1" applyFont="1" applyFill="1" applyBorder="1" applyAlignment="1">
      <alignment horizontal="center"/>
    </xf>
    <xf numFmtId="166" fontId="11" fillId="4" borderId="1" xfId="1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 indent="2"/>
    </xf>
    <xf numFmtId="3" fontId="11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right"/>
    </xf>
    <xf numFmtId="0" fontId="0" fillId="2" borderId="7" xfId="0" applyFill="1" applyBorder="1"/>
    <xf numFmtId="0" fontId="10" fillId="4" borderId="11" xfId="0" applyFont="1" applyFill="1" applyBorder="1" applyAlignment="1">
      <alignment horizontal="right"/>
    </xf>
    <xf numFmtId="165" fontId="10" fillId="4" borderId="11" xfId="1" applyNumberFormat="1" applyFont="1" applyFill="1" applyBorder="1" applyAlignment="1">
      <alignment horizontal="center"/>
    </xf>
    <xf numFmtId="165" fontId="10" fillId="4" borderId="8" xfId="1" applyNumberFormat="1" applyFont="1" applyFill="1" applyBorder="1" applyAlignment="1">
      <alignment horizontal="center"/>
    </xf>
    <xf numFmtId="0" fontId="12" fillId="0" borderId="0" xfId="0" applyFont="1"/>
    <xf numFmtId="0" fontId="9" fillId="0" borderId="0" xfId="0" applyFont="1"/>
    <xf numFmtId="0" fontId="10" fillId="3" borderId="1" xfId="0" applyFont="1" applyFill="1" applyBorder="1"/>
    <xf numFmtId="4" fontId="10" fillId="4" borderId="6" xfId="0" applyNumberFormat="1" applyFont="1" applyFill="1" applyBorder="1" applyAlignment="1">
      <alignment horizontal="center"/>
    </xf>
    <xf numFmtId="4" fontId="10" fillId="4" borderId="1" xfId="0" applyNumberFormat="1" applyFont="1" applyFill="1" applyBorder="1" applyAlignment="1">
      <alignment horizontal="right"/>
    </xf>
    <xf numFmtId="4" fontId="11" fillId="2" borderId="6" xfId="0" applyNumberFormat="1" applyFont="1" applyFill="1" applyBorder="1" applyAlignment="1">
      <alignment horizontal="center"/>
    </xf>
    <xf numFmtId="4" fontId="11" fillId="4" borderId="6" xfId="0" applyNumberFormat="1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/>
    </xf>
    <xf numFmtId="0" fontId="10" fillId="4" borderId="6" xfId="0" applyFont="1" applyFill="1" applyBorder="1"/>
    <xf numFmtId="4" fontId="11" fillId="4" borderId="12" xfId="0" applyNumberFormat="1" applyFont="1" applyFill="1" applyBorder="1" applyAlignment="1">
      <alignment horizontal="center"/>
    </xf>
    <xf numFmtId="0" fontId="10" fillId="4" borderId="13" xfId="0" applyFont="1" applyFill="1" applyBorder="1"/>
    <xf numFmtId="4" fontId="10" fillId="4" borderId="10" xfId="0" applyNumberFormat="1" applyFont="1" applyFill="1" applyBorder="1" applyAlignment="1">
      <alignment horizontal="center"/>
    </xf>
    <xf numFmtId="0" fontId="10" fillId="4" borderId="14" xfId="0" applyFont="1" applyFill="1" applyBorder="1" applyAlignment="1">
      <alignment horizontal="left" indent="1"/>
    </xf>
    <xf numFmtId="0" fontId="11" fillId="4" borderId="14" xfId="0" applyFont="1" applyFill="1" applyBorder="1" applyAlignment="1">
      <alignment horizontal="left" indent="2"/>
    </xf>
    <xf numFmtId="0" fontId="11" fillId="4" borderId="14" xfId="0" applyFont="1" applyFill="1" applyBorder="1" applyAlignment="1">
      <alignment horizontal="left" indent="3"/>
    </xf>
    <xf numFmtId="0" fontId="10" fillId="4" borderId="14" xfId="0" applyFont="1" applyFill="1" applyBorder="1"/>
    <xf numFmtId="0" fontId="0" fillId="0" borderId="0" xfId="0" applyFill="1" applyBorder="1" applyAlignment="1"/>
    <xf numFmtId="0" fontId="11" fillId="4" borderId="15" xfId="0" applyFont="1" applyFill="1" applyBorder="1" applyAlignment="1">
      <alignment horizontal="left" indent="3"/>
    </xf>
    <xf numFmtId="0" fontId="11" fillId="4" borderId="13" xfId="0" applyFont="1" applyFill="1" applyBorder="1" applyAlignment="1">
      <alignment horizontal="left" indent="2"/>
    </xf>
    <xf numFmtId="4" fontId="11" fillId="4" borderId="10" xfId="0" applyNumberFormat="1" applyFont="1" applyFill="1" applyBorder="1" applyAlignment="1">
      <alignment horizontal="center"/>
    </xf>
    <xf numFmtId="0" fontId="0" fillId="0" borderId="0" xfId="0" applyBorder="1" applyAlignment="1"/>
    <xf numFmtId="0" fontId="10" fillId="4" borderId="15" xfId="0" applyFont="1" applyFill="1" applyBorder="1" applyAlignment="1">
      <alignment horizontal="right"/>
    </xf>
    <xf numFmtId="4" fontId="10" fillId="4" borderId="12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8" xfId="0" applyFill="1" applyBorder="1"/>
    <xf numFmtId="0" fontId="5" fillId="0" borderId="0" xfId="0" applyFont="1" applyFill="1" applyAlignment="1">
      <alignment horizontal="left" indent="1"/>
    </xf>
    <xf numFmtId="0" fontId="13" fillId="0" borderId="0" xfId="3"/>
    <xf numFmtId="0" fontId="5" fillId="0" borderId="0" xfId="4" applyFont="1" applyAlignment="1">
      <alignment horizontal="left" indent="1"/>
    </xf>
    <xf numFmtId="0" fontId="13" fillId="0" borderId="0" xfId="3" applyFill="1"/>
    <xf numFmtId="0" fontId="13" fillId="0" borderId="0" xfId="3" applyFont="1" applyBorder="1"/>
    <xf numFmtId="0" fontId="13" fillId="0" borderId="0" xfId="3" applyBorder="1"/>
    <xf numFmtId="0" fontId="13" fillId="5" borderId="17" xfId="3" applyFill="1" applyBorder="1"/>
    <xf numFmtId="0" fontId="13" fillId="5" borderId="18" xfId="3" applyFill="1" applyBorder="1"/>
    <xf numFmtId="0" fontId="13" fillId="5" borderId="19" xfId="3" applyFill="1" applyBorder="1"/>
    <xf numFmtId="0" fontId="13" fillId="5" borderId="20" xfId="3" applyFill="1" applyBorder="1"/>
    <xf numFmtId="0" fontId="13" fillId="5" borderId="0" xfId="3" applyFill="1" applyBorder="1"/>
    <xf numFmtId="0" fontId="13" fillId="5" borderId="21" xfId="3" applyFill="1" applyBorder="1"/>
    <xf numFmtId="0" fontId="15" fillId="5" borderId="0" xfId="5" applyFill="1" applyBorder="1"/>
    <xf numFmtId="0" fontId="16" fillId="5" borderId="0" xfId="3" applyFont="1" applyFill="1" applyBorder="1" applyAlignment="1">
      <alignment horizontal="center" vertical="center"/>
    </xf>
    <xf numFmtId="0" fontId="16" fillId="5" borderId="21" xfId="3" applyFont="1" applyFill="1" applyBorder="1" applyAlignment="1">
      <alignment horizontal="center" vertical="center"/>
    </xf>
    <xf numFmtId="0" fontId="17" fillId="6" borderId="0" xfId="3" applyFont="1" applyFill="1" applyBorder="1" applyAlignment="1">
      <alignment vertical="center"/>
    </xf>
    <xf numFmtId="0" fontId="18" fillId="5" borderId="24" xfId="6" applyFill="1" applyBorder="1"/>
    <xf numFmtId="0" fontId="19" fillId="5" borderId="0" xfId="3" applyFont="1" applyFill="1" applyBorder="1" applyAlignment="1">
      <alignment horizontal="center" vertical="center"/>
    </xf>
    <xf numFmtId="0" fontId="13" fillId="5" borderId="25" xfId="3" applyFill="1" applyBorder="1"/>
    <xf numFmtId="3" fontId="21" fillId="5" borderId="36" xfId="7" applyNumberFormat="1" applyFont="1" applyFill="1" applyBorder="1" applyAlignment="1">
      <alignment horizontal="center" vertical="center" wrapText="1"/>
    </xf>
    <xf numFmtId="3" fontId="21" fillId="5" borderId="37" xfId="7" applyNumberFormat="1" applyFont="1" applyFill="1" applyBorder="1" applyAlignment="1">
      <alignment horizontal="center" vertical="center" wrapText="1"/>
    </xf>
    <xf numFmtId="3" fontId="21" fillId="5" borderId="38" xfId="7" applyNumberFormat="1" applyFont="1" applyFill="1" applyBorder="1" applyAlignment="1">
      <alignment horizontal="center" vertical="center" wrapText="1"/>
    </xf>
    <xf numFmtId="3" fontId="21" fillId="5" borderId="39" xfId="7" applyNumberFormat="1" applyFont="1" applyFill="1" applyBorder="1" applyAlignment="1">
      <alignment horizontal="center" vertical="center" wrapText="1"/>
    </xf>
    <xf numFmtId="3" fontId="21" fillId="5" borderId="34" xfId="7" applyNumberFormat="1" applyFont="1" applyFill="1" applyBorder="1" applyAlignment="1">
      <alignment horizontal="center" vertical="center" wrapText="1"/>
    </xf>
    <xf numFmtId="3" fontId="13" fillId="0" borderId="0" xfId="3" applyNumberFormat="1" applyBorder="1"/>
    <xf numFmtId="0" fontId="22" fillId="5" borderId="36" xfId="7" applyFont="1" applyFill="1" applyBorder="1" applyAlignment="1">
      <alignment horizontal="left" vertical="center" wrapText="1" indent="1"/>
    </xf>
    <xf numFmtId="3" fontId="22" fillId="5" borderId="36" xfId="7" applyNumberFormat="1" applyFont="1" applyFill="1" applyBorder="1" applyAlignment="1">
      <alignment horizontal="center" vertical="center"/>
    </xf>
    <xf numFmtId="167" fontId="22" fillId="5" borderId="36" xfId="8" applyNumberFormat="1" applyFont="1" applyFill="1" applyBorder="1" applyAlignment="1">
      <alignment horizontal="center" vertical="center" wrapText="1"/>
    </xf>
    <xf numFmtId="167" fontId="22" fillId="5" borderId="38" xfId="8" applyNumberFormat="1" applyFont="1" applyFill="1" applyBorder="1" applyAlignment="1">
      <alignment horizontal="center" vertical="center" wrapText="1"/>
    </xf>
    <xf numFmtId="167" fontId="22" fillId="5" borderId="34" xfId="8" applyNumberFormat="1" applyFont="1" applyFill="1" applyBorder="1" applyAlignment="1">
      <alignment horizontal="center" vertical="center" wrapText="1"/>
    </xf>
    <xf numFmtId="167" fontId="22" fillId="5" borderId="37" xfId="8" applyNumberFormat="1" applyFont="1" applyFill="1" applyBorder="1" applyAlignment="1">
      <alignment horizontal="center" vertical="center" wrapText="1"/>
    </xf>
    <xf numFmtId="3" fontId="22" fillId="5" borderId="39" xfId="7" applyNumberFormat="1" applyFont="1" applyFill="1" applyBorder="1" applyAlignment="1">
      <alignment horizontal="center" vertical="center"/>
    </xf>
    <xf numFmtId="164" fontId="22" fillId="5" borderId="36" xfId="8" applyFont="1" applyFill="1" applyBorder="1" applyAlignment="1">
      <alignment horizontal="center" vertical="center" wrapText="1"/>
    </xf>
    <xf numFmtId="3" fontId="22" fillId="5" borderId="40" xfId="7" applyNumberFormat="1" applyFont="1" applyFill="1" applyBorder="1" applyAlignment="1">
      <alignment horizontal="center" vertical="center"/>
    </xf>
    <xf numFmtId="0" fontId="22" fillId="5" borderId="0" xfId="7" applyFont="1" applyFill="1" applyBorder="1" applyAlignment="1">
      <alignment horizontal="left" vertical="center" wrapText="1" indent="1"/>
    </xf>
    <xf numFmtId="167" fontId="22" fillId="5" borderId="42" xfId="8" applyNumberFormat="1" applyFont="1" applyFill="1" applyBorder="1" applyAlignment="1">
      <alignment horizontal="center" vertical="center" wrapText="1"/>
    </xf>
    <xf numFmtId="3" fontId="13" fillId="0" borderId="0" xfId="3" applyNumberFormat="1"/>
    <xf numFmtId="3" fontId="22" fillId="5" borderId="43" xfId="7" applyNumberFormat="1" applyFont="1" applyFill="1" applyBorder="1" applyAlignment="1">
      <alignment horizontal="center" vertical="center"/>
    </xf>
    <xf numFmtId="167" fontId="22" fillId="5" borderId="41" xfId="8" applyNumberFormat="1" applyFont="1" applyFill="1" applyBorder="1" applyAlignment="1">
      <alignment horizontal="center" vertical="center" wrapText="1"/>
    </xf>
    <xf numFmtId="167" fontId="22" fillId="5" borderId="44" xfId="8" applyNumberFormat="1" applyFont="1" applyFill="1" applyBorder="1" applyAlignment="1">
      <alignment horizontal="center" vertical="center" wrapText="1"/>
    </xf>
    <xf numFmtId="164" fontId="22" fillId="5" borderId="30" xfId="8" applyFont="1" applyFill="1" applyBorder="1" applyAlignment="1">
      <alignment horizontal="center" vertical="center" wrapText="1"/>
    </xf>
    <xf numFmtId="167" fontId="22" fillId="5" borderId="27" xfId="8" applyNumberFormat="1" applyFont="1" applyFill="1" applyBorder="1" applyAlignment="1">
      <alignment horizontal="center" vertical="center" wrapText="1"/>
    </xf>
    <xf numFmtId="167" fontId="22" fillId="5" borderId="45" xfId="8" applyNumberFormat="1" applyFont="1" applyFill="1" applyBorder="1" applyAlignment="1">
      <alignment horizontal="center" vertical="center" wrapText="1"/>
    </xf>
    <xf numFmtId="167" fontId="22" fillId="5" borderId="39" xfId="8" applyNumberFormat="1" applyFont="1" applyFill="1" applyBorder="1" applyAlignment="1">
      <alignment horizontal="center" vertical="center" wrapText="1"/>
    </xf>
    <xf numFmtId="167" fontId="23" fillId="5" borderId="34" xfId="8" applyNumberFormat="1" applyFont="1" applyFill="1" applyBorder="1" applyAlignment="1">
      <alignment horizontal="center" vertical="center" wrapText="1"/>
    </xf>
    <xf numFmtId="167" fontId="23" fillId="5" borderId="31" xfId="8" applyNumberFormat="1" applyFont="1" applyFill="1" applyBorder="1" applyAlignment="1">
      <alignment horizontal="center" vertical="center" wrapText="1"/>
    </xf>
    <xf numFmtId="167" fontId="22" fillId="5" borderId="0" xfId="8" applyNumberFormat="1" applyFont="1" applyFill="1" applyBorder="1" applyAlignment="1">
      <alignment horizontal="center" vertical="center" wrapText="1"/>
    </xf>
    <xf numFmtId="164" fontId="22" fillId="5" borderId="37" xfId="8" applyFont="1" applyFill="1" applyBorder="1" applyAlignment="1">
      <alignment horizontal="center" vertical="center" wrapText="1"/>
    </xf>
    <xf numFmtId="164" fontId="22" fillId="5" borderId="34" xfId="8" applyFont="1" applyFill="1" applyBorder="1" applyAlignment="1">
      <alignment horizontal="center" vertical="center" wrapText="1"/>
    </xf>
    <xf numFmtId="0" fontId="22" fillId="5" borderId="38" xfId="7" applyFont="1" applyFill="1" applyBorder="1" applyAlignment="1">
      <alignment horizontal="left" vertical="center" wrapText="1" indent="1"/>
    </xf>
    <xf numFmtId="3" fontId="22" fillId="5" borderId="48" xfId="7" applyNumberFormat="1" applyFont="1" applyFill="1" applyBorder="1" applyAlignment="1">
      <alignment horizontal="center" vertical="center"/>
    </xf>
    <xf numFmtId="167" fontId="22" fillId="5" borderId="49" xfId="8" applyNumberFormat="1" applyFont="1" applyFill="1" applyBorder="1" applyAlignment="1">
      <alignment horizontal="center" vertical="center" wrapText="1"/>
    </xf>
    <xf numFmtId="164" fontId="22" fillId="5" borderId="28" xfId="8" applyFont="1" applyFill="1" applyBorder="1" applyAlignment="1">
      <alignment horizontal="center" vertical="center" wrapText="1"/>
    </xf>
    <xf numFmtId="167" fontId="22" fillId="5" borderId="29" xfId="8" applyNumberFormat="1" applyFont="1" applyFill="1" applyBorder="1" applyAlignment="1">
      <alignment horizontal="center" vertical="center" wrapText="1"/>
    </xf>
    <xf numFmtId="0" fontId="21" fillId="5" borderId="36" xfId="7" applyFont="1" applyFill="1" applyBorder="1" applyAlignment="1">
      <alignment horizontal="right" vertical="center" wrapText="1"/>
    </xf>
    <xf numFmtId="3" fontId="21" fillId="5" borderId="29" xfId="7" applyNumberFormat="1" applyFont="1" applyFill="1" applyBorder="1" applyAlignment="1">
      <alignment horizontal="center" vertical="center"/>
    </xf>
    <xf numFmtId="3" fontId="21" fillId="5" borderId="36" xfId="7" applyNumberFormat="1" applyFont="1" applyFill="1" applyBorder="1" applyAlignment="1">
      <alignment horizontal="center" vertical="center"/>
    </xf>
    <xf numFmtId="3" fontId="21" fillId="5" borderId="27" xfId="7" applyNumberFormat="1" applyFont="1" applyFill="1" applyBorder="1" applyAlignment="1">
      <alignment horizontal="center" vertical="center"/>
    </xf>
    <xf numFmtId="3" fontId="21" fillId="5" borderId="34" xfId="7" applyNumberFormat="1" applyFont="1" applyFill="1" applyBorder="1" applyAlignment="1">
      <alignment horizontal="center" vertical="center"/>
    </xf>
    <xf numFmtId="3" fontId="21" fillId="5" borderId="31" xfId="7" applyNumberFormat="1" applyFont="1" applyFill="1" applyBorder="1" applyAlignment="1">
      <alignment horizontal="center" vertical="center"/>
    </xf>
    <xf numFmtId="164" fontId="13" fillId="0" borderId="0" xfId="9" applyFont="1"/>
    <xf numFmtId="0" fontId="24" fillId="5" borderId="38" xfId="4" applyFont="1" applyFill="1" applyBorder="1" applyAlignment="1">
      <alignment horizontal="left" vertical="center"/>
    </xf>
    <xf numFmtId="3" fontId="21" fillId="5" borderId="0" xfId="7" applyNumberFormat="1" applyFont="1" applyFill="1" applyBorder="1" applyAlignment="1">
      <alignment horizontal="center" vertical="center"/>
    </xf>
    <xf numFmtId="3" fontId="21" fillId="5" borderId="38" xfId="7" applyNumberFormat="1" applyFont="1" applyFill="1" applyBorder="1" applyAlignment="1">
      <alignment horizontal="center" vertical="center"/>
    </xf>
    <xf numFmtId="3" fontId="13" fillId="0" borderId="0" xfId="3" applyNumberFormat="1" applyFill="1" applyBorder="1"/>
    <xf numFmtId="0" fontId="24" fillId="5" borderId="0" xfId="4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25" fillId="5" borderId="0" xfId="7" applyFont="1" applyFill="1" applyBorder="1" applyAlignment="1">
      <alignment horizontal="left" vertical="center"/>
    </xf>
    <xf numFmtId="0" fontId="13" fillId="0" borderId="0" xfId="3" applyFill="1" applyBorder="1"/>
    <xf numFmtId="0" fontId="13" fillId="5" borderId="50" xfId="3" applyFill="1" applyBorder="1"/>
    <xf numFmtId="0" fontId="25" fillId="5" borderId="51" xfId="7" applyFont="1" applyFill="1" applyBorder="1" applyAlignment="1">
      <alignment horizontal="left" vertical="center"/>
    </xf>
    <xf numFmtId="3" fontId="22" fillId="5" borderId="51" xfId="7" applyNumberFormat="1" applyFont="1" applyFill="1" applyBorder="1" applyAlignment="1">
      <alignment horizontal="center" vertical="center"/>
    </xf>
    <xf numFmtId="0" fontId="16" fillId="5" borderId="52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4" fontId="13" fillId="0" borderId="0" xfId="3" applyNumberFormat="1"/>
    <xf numFmtId="1" fontId="13" fillId="0" borderId="0" xfId="3" applyNumberFormat="1"/>
    <xf numFmtId="0" fontId="13" fillId="0" borderId="0" xfId="10"/>
    <xf numFmtId="0" fontId="14" fillId="0" borderId="0" xfId="0" applyFont="1"/>
    <xf numFmtId="0" fontId="13" fillId="0" borderId="0" xfId="10" applyFont="1" applyBorder="1"/>
    <xf numFmtId="0" fontId="13" fillId="0" borderId="0" xfId="10" applyBorder="1"/>
    <xf numFmtId="0" fontId="13" fillId="5" borderId="17" xfId="10" applyFill="1" applyBorder="1"/>
    <xf numFmtId="0" fontId="13" fillId="5" borderId="18" xfId="10" applyFill="1" applyBorder="1"/>
    <xf numFmtId="0" fontId="13" fillId="5" borderId="19" xfId="10" applyFill="1" applyBorder="1"/>
    <xf numFmtId="0" fontId="13" fillId="5" borderId="20" xfId="10" applyFill="1" applyBorder="1"/>
    <xf numFmtId="0" fontId="13" fillId="5" borderId="0" xfId="10" applyFill="1" applyBorder="1"/>
    <xf numFmtId="0" fontId="13" fillId="5" borderId="21" xfId="10" applyFill="1" applyBorder="1"/>
    <xf numFmtId="0" fontId="17" fillId="8" borderId="0" xfId="10" applyFont="1" applyFill="1" applyBorder="1" applyAlignment="1">
      <alignment vertical="center"/>
    </xf>
    <xf numFmtId="0" fontId="16" fillId="5" borderId="0" xfId="10" applyFont="1" applyFill="1" applyBorder="1" applyAlignment="1">
      <alignment horizontal="center" vertical="center"/>
    </xf>
    <xf numFmtId="0" fontId="16" fillId="5" borderId="21" xfId="10" applyFont="1" applyFill="1" applyBorder="1" applyAlignment="1">
      <alignment horizontal="center" vertical="center"/>
    </xf>
    <xf numFmtId="0" fontId="17" fillId="6" borderId="0" xfId="10" applyFont="1" applyFill="1" applyBorder="1" applyAlignment="1">
      <alignment vertical="center"/>
    </xf>
    <xf numFmtId="0" fontId="18" fillId="5" borderId="0" xfId="6" applyFill="1" applyBorder="1"/>
    <xf numFmtId="0" fontId="19" fillId="5" borderId="0" xfId="10" applyFont="1" applyFill="1" applyBorder="1" applyAlignment="1">
      <alignment horizontal="center" vertical="center"/>
    </xf>
    <xf numFmtId="0" fontId="13" fillId="5" borderId="25" xfId="10" applyFill="1" applyBorder="1"/>
    <xf numFmtId="3" fontId="21" fillId="5" borderId="0" xfId="7" applyNumberFormat="1" applyFont="1" applyFill="1" applyBorder="1" applyAlignment="1">
      <alignment horizontal="center" vertical="center" wrapText="1"/>
    </xf>
    <xf numFmtId="3" fontId="21" fillId="5" borderId="27" xfId="7" applyNumberFormat="1" applyFont="1" applyFill="1" applyBorder="1" applyAlignment="1">
      <alignment horizontal="center" vertical="center" wrapText="1"/>
    </xf>
    <xf numFmtId="3" fontId="21" fillId="5" borderId="31" xfId="7" applyNumberFormat="1" applyFont="1" applyFill="1" applyBorder="1" applyAlignment="1">
      <alignment horizontal="center" vertical="center" wrapText="1"/>
    </xf>
    <xf numFmtId="3" fontId="13" fillId="0" borderId="0" xfId="10" applyNumberFormat="1" applyBorder="1"/>
    <xf numFmtId="0" fontId="22" fillId="5" borderId="37" xfId="7" applyFont="1" applyFill="1" applyBorder="1" applyAlignment="1">
      <alignment horizontal="left" vertical="center" wrapText="1" indent="1"/>
    </xf>
    <xf numFmtId="167" fontId="22" fillId="5" borderId="30" xfId="8" applyNumberFormat="1" applyFont="1" applyFill="1" applyBorder="1" applyAlignment="1">
      <alignment horizontal="center" vertical="center" wrapText="1"/>
    </xf>
    <xf numFmtId="3" fontId="13" fillId="0" borderId="0" xfId="10" applyNumberFormat="1"/>
    <xf numFmtId="167" fontId="22" fillId="5" borderId="34" xfId="8" applyNumberFormat="1" applyFont="1" applyFill="1" applyBorder="1" applyAlignment="1">
      <alignment horizontal="left" vertical="center" wrapText="1" indent="1"/>
    </xf>
    <xf numFmtId="3" fontId="21" fillId="5" borderId="43" xfId="7" applyNumberFormat="1" applyFont="1" applyFill="1" applyBorder="1" applyAlignment="1">
      <alignment horizontal="center" vertical="center"/>
    </xf>
    <xf numFmtId="3" fontId="21" fillId="5" borderId="39" xfId="7" applyNumberFormat="1" applyFont="1" applyFill="1" applyBorder="1" applyAlignment="1">
      <alignment horizontal="center" vertical="center"/>
    </xf>
    <xf numFmtId="3" fontId="21" fillId="5" borderId="30" xfId="7" applyNumberFormat="1" applyFont="1" applyFill="1" applyBorder="1" applyAlignment="1">
      <alignment horizontal="center" vertical="center"/>
    </xf>
    <xf numFmtId="164" fontId="13" fillId="0" borderId="0" xfId="1" applyFont="1"/>
    <xf numFmtId="0" fontId="13" fillId="0" borderId="0" xfId="10" applyFill="1"/>
    <xf numFmtId="0" fontId="24" fillId="5" borderId="38" xfId="0" applyFont="1" applyFill="1" applyBorder="1" applyAlignment="1">
      <alignment horizontal="left" vertical="center"/>
    </xf>
    <xf numFmtId="3" fontId="13" fillId="0" borderId="0" xfId="10" applyNumberFormat="1" applyFill="1" applyBorder="1"/>
    <xf numFmtId="0" fontId="13" fillId="0" borderId="0" xfId="10" applyFill="1" applyBorder="1"/>
    <xf numFmtId="0" fontId="13" fillId="5" borderId="50" xfId="10" applyFill="1" applyBorder="1"/>
    <xf numFmtId="0" fontId="16" fillId="5" borderId="52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164" fontId="13" fillId="0" borderId="0" xfId="10" applyNumberFormat="1"/>
    <xf numFmtId="1" fontId="13" fillId="0" borderId="0" xfId="10" applyNumberFormat="1"/>
    <xf numFmtId="4" fontId="13" fillId="0" borderId="0" xfId="10" applyNumberFormat="1"/>
    <xf numFmtId="17" fontId="10" fillId="3" borderId="6" xfId="0" applyNumberFormat="1" applyFont="1" applyFill="1" applyBorder="1" applyAlignment="1">
      <alignment horizontal="center"/>
    </xf>
    <xf numFmtId="17" fontId="10" fillId="3" borderId="1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1" fillId="2" borderId="6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3" fontId="11" fillId="4" borderId="34" xfId="0" applyNumberFormat="1" applyFont="1" applyFill="1" applyBorder="1" applyAlignment="1">
      <alignment horizontal="center"/>
    </xf>
    <xf numFmtId="1" fontId="10" fillId="3" borderId="6" xfId="1" applyNumberFormat="1" applyFont="1" applyFill="1" applyBorder="1" applyAlignment="1">
      <alignment horizontal="center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0" fillId="0" borderId="5" xfId="0" applyBorder="1" applyAlignment="1"/>
    <xf numFmtId="4" fontId="10" fillId="4" borderId="55" xfId="0" applyNumberFormat="1" applyFont="1" applyFill="1" applyBorder="1" applyAlignment="1">
      <alignment horizontal="center"/>
    </xf>
    <xf numFmtId="4" fontId="11" fillId="4" borderId="55" xfId="0" applyNumberFormat="1" applyFont="1" applyFill="1" applyBorder="1" applyAlignment="1">
      <alignment horizontal="center"/>
    </xf>
    <xf numFmtId="0" fontId="0" fillId="0" borderId="3" xfId="0" applyBorder="1" applyAlignment="1"/>
    <xf numFmtId="0" fontId="0" fillId="0" borderId="0" xfId="0" applyBorder="1" applyAlignment="1">
      <alignment horizontal="center"/>
    </xf>
    <xf numFmtId="3" fontId="22" fillId="2" borderId="34" xfId="7" applyNumberFormat="1" applyFont="1" applyFill="1" applyBorder="1" applyAlignment="1">
      <alignment horizontal="center" vertical="center"/>
    </xf>
    <xf numFmtId="167" fontId="22" fillId="2" borderId="34" xfId="8" applyNumberFormat="1" applyFont="1" applyFill="1" applyBorder="1" applyAlignment="1">
      <alignment horizontal="center" vertical="center" wrapText="1"/>
    </xf>
    <xf numFmtId="167" fontId="22" fillId="5" borderId="56" xfId="8" applyNumberFormat="1" applyFont="1" applyFill="1" applyBorder="1" applyAlignment="1">
      <alignment horizontal="center" vertical="center" wrapText="1"/>
    </xf>
    <xf numFmtId="0" fontId="0" fillId="2" borderId="66" xfId="0" applyFill="1" applyBorder="1"/>
    <xf numFmtId="3" fontId="10" fillId="4" borderId="10" xfId="0" applyNumberFormat="1" applyFont="1" applyFill="1" applyBorder="1" applyAlignment="1">
      <alignment horizontal="center"/>
    </xf>
    <xf numFmtId="0" fontId="13" fillId="2" borderId="47" xfId="10" applyFill="1" applyBorder="1"/>
    <xf numFmtId="3" fontId="21" fillId="5" borderId="47" xfId="7" applyNumberFormat="1" applyFont="1" applyFill="1" applyBorder="1" applyAlignment="1">
      <alignment horizontal="center" vertical="center"/>
    </xf>
    <xf numFmtId="0" fontId="0" fillId="2" borderId="7" xfId="0" applyFill="1" applyBorder="1" applyAlignment="1"/>
    <xf numFmtId="0" fontId="11" fillId="4" borderId="11" xfId="0" applyFont="1" applyFill="1" applyBorder="1" applyAlignment="1">
      <alignment horizontal="left" indent="3"/>
    </xf>
    <xf numFmtId="165" fontId="11" fillId="4" borderId="11" xfId="1" applyNumberFormat="1" applyFont="1" applyFill="1" applyBorder="1" applyAlignment="1">
      <alignment horizontal="center"/>
    </xf>
    <xf numFmtId="165" fontId="11" fillId="4" borderId="8" xfId="1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indent="3"/>
    </xf>
    <xf numFmtId="165" fontId="11" fillId="4" borderId="0" xfId="1" applyNumberFormat="1" applyFont="1" applyFill="1" applyBorder="1" applyAlignment="1">
      <alignment horizontal="center"/>
    </xf>
    <xf numFmtId="166" fontId="11" fillId="4" borderId="0" xfId="1" applyNumberFormat="1" applyFont="1" applyFill="1" applyBorder="1" applyAlignment="1">
      <alignment horizontal="center"/>
    </xf>
    <xf numFmtId="4" fontId="10" fillId="4" borderId="67" xfId="0" applyNumberFormat="1" applyFont="1" applyFill="1" applyBorder="1" applyAlignment="1">
      <alignment horizontal="center"/>
    </xf>
    <xf numFmtId="4" fontId="10" fillId="4" borderId="65" xfId="0" applyNumberFormat="1" applyFont="1" applyFill="1" applyBorder="1" applyAlignment="1">
      <alignment horizontal="center"/>
    </xf>
    <xf numFmtId="4" fontId="11" fillId="2" borderId="67" xfId="0" applyNumberFormat="1" applyFont="1" applyFill="1" applyBorder="1" applyAlignment="1">
      <alignment horizontal="center"/>
    </xf>
    <xf numFmtId="4" fontId="11" fillId="4" borderId="67" xfId="0" applyNumberFormat="1" applyFont="1" applyFill="1" applyBorder="1" applyAlignment="1">
      <alignment horizontal="center"/>
    </xf>
    <xf numFmtId="4" fontId="11" fillId="4" borderId="0" xfId="0" applyNumberFormat="1" applyFont="1" applyFill="1" applyBorder="1" applyAlignment="1">
      <alignment horizontal="center"/>
    </xf>
    <xf numFmtId="4" fontId="11" fillId="4" borderId="11" xfId="0" applyNumberFormat="1" applyFont="1" applyFill="1" applyBorder="1" applyAlignment="1">
      <alignment horizontal="center"/>
    </xf>
    <xf numFmtId="4" fontId="11" fillId="4" borderId="8" xfId="0" applyNumberFormat="1" applyFont="1" applyFill="1" applyBorder="1" applyAlignment="1">
      <alignment horizontal="right"/>
    </xf>
    <xf numFmtId="4" fontId="11" fillId="4" borderId="16" xfId="0" applyNumberFormat="1" applyFont="1" applyFill="1" applyBorder="1" applyAlignment="1">
      <alignment horizontal="center"/>
    </xf>
    <xf numFmtId="4" fontId="11" fillId="4" borderId="68" xfId="0" applyNumberFormat="1" applyFont="1" applyFill="1" applyBorder="1" applyAlignment="1">
      <alignment horizontal="center"/>
    </xf>
    <xf numFmtId="4" fontId="11" fillId="4" borderId="70" xfId="0" applyNumberFormat="1" applyFont="1" applyFill="1" applyBorder="1" applyAlignment="1">
      <alignment horizontal="center"/>
    </xf>
    <xf numFmtId="4" fontId="10" fillId="4" borderId="71" xfId="0" applyNumberFormat="1" applyFont="1" applyFill="1" applyBorder="1" applyAlignment="1">
      <alignment horizontal="center"/>
    </xf>
    <xf numFmtId="4" fontId="10" fillId="4" borderId="72" xfId="0" applyNumberFormat="1" applyFont="1" applyFill="1" applyBorder="1" applyAlignment="1">
      <alignment horizontal="center"/>
    </xf>
    <xf numFmtId="4" fontId="11" fillId="4" borderId="73" xfId="0" applyNumberFormat="1" applyFont="1" applyFill="1" applyBorder="1" applyAlignment="1">
      <alignment horizontal="center"/>
    </xf>
    <xf numFmtId="0" fontId="4" fillId="0" borderId="0" xfId="2" applyAlignment="1">
      <alignment horizontal="right"/>
    </xf>
    <xf numFmtId="0" fontId="4" fillId="0" borderId="0" xfId="2" applyAlignment="1">
      <alignment horizontal="right"/>
    </xf>
    <xf numFmtId="0" fontId="4" fillId="0" borderId="0" xfId="2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22" fillId="5" borderId="27" xfId="7" applyNumberFormat="1" applyFont="1" applyFill="1" applyBorder="1" applyAlignment="1">
      <alignment horizontal="center" vertical="center"/>
    </xf>
    <xf numFmtId="3" fontId="22" fillId="5" borderId="34" xfId="7" applyNumberFormat="1" applyFont="1" applyFill="1" applyBorder="1" applyAlignment="1">
      <alignment horizontal="center" vertical="center"/>
    </xf>
    <xf numFmtId="3" fontId="22" fillId="5" borderId="31" xfId="7" applyNumberFormat="1" applyFont="1" applyFill="1" applyBorder="1" applyAlignment="1">
      <alignment horizontal="center" vertical="center"/>
    </xf>
    <xf numFmtId="3" fontId="22" fillId="5" borderId="29" xfId="7" applyNumberFormat="1" applyFont="1" applyFill="1" applyBorder="1" applyAlignment="1">
      <alignment horizontal="center" vertical="center"/>
    </xf>
    <xf numFmtId="164" fontId="22" fillId="5" borderId="27" xfId="8" applyFont="1" applyFill="1" applyBorder="1" applyAlignment="1">
      <alignment horizontal="center" vertical="center" wrapText="1"/>
    </xf>
    <xf numFmtId="164" fontId="22" fillId="5" borderId="29" xfId="8" applyFont="1" applyFill="1" applyBorder="1" applyAlignment="1">
      <alignment horizontal="center" vertical="center" wrapText="1"/>
    </xf>
    <xf numFmtId="3" fontId="22" fillId="5" borderId="0" xfId="7" applyNumberFormat="1" applyFont="1" applyFill="1" applyBorder="1" applyAlignment="1">
      <alignment horizontal="center" vertical="center"/>
    </xf>
    <xf numFmtId="167" fontId="22" fillId="5" borderId="31" xfId="8" applyNumberFormat="1" applyFont="1" applyFill="1" applyBorder="1" applyAlignment="1">
      <alignment horizontal="center" vertical="center" wrapText="1"/>
    </xf>
    <xf numFmtId="164" fontId="22" fillId="5" borderId="31" xfId="8" applyFont="1" applyFill="1" applyBorder="1" applyAlignment="1">
      <alignment horizontal="center" vertical="center" wrapText="1"/>
    </xf>
    <xf numFmtId="0" fontId="22" fillId="5" borderId="27" xfId="7" applyFont="1" applyFill="1" applyBorder="1" applyAlignment="1">
      <alignment horizontal="left" vertical="center" wrapText="1" indent="1"/>
    </xf>
    <xf numFmtId="0" fontId="22" fillId="5" borderId="39" xfId="7" applyFont="1" applyFill="1" applyBorder="1" applyAlignment="1">
      <alignment horizontal="left" vertical="center" wrapText="1" indent="1"/>
    </xf>
    <xf numFmtId="0" fontId="22" fillId="5" borderId="43" xfId="7" applyFont="1" applyFill="1" applyBorder="1" applyAlignment="1">
      <alignment horizontal="left" vertical="center" wrapText="1" indent="1"/>
    </xf>
    <xf numFmtId="3" fontId="22" fillId="5" borderId="37" xfId="7" applyNumberFormat="1" applyFont="1" applyFill="1" applyBorder="1" applyAlignment="1">
      <alignment horizontal="center" vertical="center"/>
    </xf>
    <xf numFmtId="3" fontId="22" fillId="5" borderId="38" xfId="7" applyNumberFormat="1" applyFont="1" applyFill="1" applyBorder="1" applyAlignment="1">
      <alignment horizontal="center" vertical="center"/>
    </xf>
    <xf numFmtId="3" fontId="22" fillId="5" borderId="30" xfId="7" applyNumberFormat="1" applyFont="1" applyFill="1" applyBorder="1" applyAlignment="1">
      <alignment horizontal="center" vertical="center"/>
    </xf>
    <xf numFmtId="0" fontId="28" fillId="0" borderId="0" xfId="0" applyFont="1" applyBorder="1"/>
    <xf numFmtId="4" fontId="10" fillId="4" borderId="75" xfId="0" applyNumberFormat="1" applyFont="1" applyFill="1" applyBorder="1" applyAlignment="1">
      <alignment horizontal="center"/>
    </xf>
    <xf numFmtId="4" fontId="11" fillId="4" borderId="75" xfId="0" applyNumberFormat="1" applyFont="1" applyFill="1" applyBorder="1" applyAlignment="1">
      <alignment horizontal="center"/>
    </xf>
    <xf numFmtId="4" fontId="11" fillId="4" borderId="74" xfId="0" applyNumberFormat="1" applyFont="1" applyFill="1" applyBorder="1" applyAlignment="1">
      <alignment horizontal="center"/>
    </xf>
    <xf numFmtId="0" fontId="29" fillId="0" borderId="0" xfId="4" applyFont="1"/>
    <xf numFmtId="3" fontId="30" fillId="5" borderId="0" xfId="7" applyNumberFormat="1" applyFont="1" applyFill="1" applyBorder="1" applyAlignment="1">
      <alignment horizontal="center" vertical="center"/>
    </xf>
    <xf numFmtId="0" fontId="29" fillId="0" borderId="0" xfId="0" applyFont="1"/>
    <xf numFmtId="1" fontId="21" fillId="5" borderId="0" xfId="7" applyNumberFormat="1" applyFont="1" applyFill="1" applyBorder="1" applyAlignment="1">
      <alignment horizontal="center" vertical="center"/>
    </xf>
    <xf numFmtId="3" fontId="22" fillId="9" borderId="37" xfId="7" applyNumberFormat="1" applyFont="1" applyFill="1" applyBorder="1" applyAlignment="1">
      <alignment horizontal="center" vertical="center"/>
    </xf>
    <xf numFmtId="164" fontId="22" fillId="9" borderId="38" xfId="8" applyFont="1" applyFill="1" applyBorder="1" applyAlignment="1">
      <alignment horizontal="center" vertical="center" wrapText="1"/>
    </xf>
    <xf numFmtId="164" fontId="22" fillId="9" borderId="30" xfId="8" applyFont="1" applyFill="1" applyBorder="1" applyAlignment="1">
      <alignment horizontal="center" vertical="center" wrapText="1"/>
    </xf>
    <xf numFmtId="3" fontId="22" fillId="9" borderId="27" xfId="7" applyNumberFormat="1" applyFont="1" applyFill="1" applyBorder="1" applyAlignment="1">
      <alignment horizontal="center" vertical="center"/>
    </xf>
    <xf numFmtId="164" fontId="22" fillId="9" borderId="28" xfId="8" applyFont="1" applyFill="1" applyBorder="1" applyAlignment="1">
      <alignment horizontal="center" vertical="center" wrapText="1"/>
    </xf>
    <xf numFmtId="164" fontId="22" fillId="9" borderId="29" xfId="8" applyFont="1" applyFill="1" applyBorder="1" applyAlignment="1">
      <alignment horizontal="center" vertical="center" wrapText="1"/>
    </xf>
    <xf numFmtId="3" fontId="22" fillId="9" borderId="28" xfId="7" applyNumberFormat="1" applyFont="1" applyFill="1" applyBorder="1" applyAlignment="1">
      <alignment horizontal="center" vertical="center"/>
    </xf>
    <xf numFmtId="3" fontId="22" fillId="9" borderId="29" xfId="7" applyNumberFormat="1" applyFont="1" applyFill="1" applyBorder="1" applyAlignment="1">
      <alignment horizontal="center" vertical="center"/>
    </xf>
    <xf numFmtId="3" fontId="22" fillId="9" borderId="38" xfId="7" applyNumberFormat="1" applyFont="1" applyFill="1" applyBorder="1" applyAlignment="1">
      <alignment horizontal="center" vertical="center"/>
    </xf>
    <xf numFmtId="3" fontId="22" fillId="9" borderId="30" xfId="7" applyNumberFormat="1" applyFont="1" applyFill="1" applyBorder="1" applyAlignment="1">
      <alignment horizontal="center" vertical="center"/>
    </xf>
    <xf numFmtId="17" fontId="10" fillId="3" borderId="10" xfId="0" applyNumberFormat="1" applyFont="1" applyFill="1" applyBorder="1" applyAlignment="1">
      <alignment horizontal="center"/>
    </xf>
    <xf numFmtId="3" fontId="11" fillId="4" borderId="11" xfId="0" applyNumberFormat="1" applyFont="1" applyFill="1" applyBorder="1" applyAlignment="1">
      <alignment horizontal="center"/>
    </xf>
    <xf numFmtId="3" fontId="11" fillId="4" borderId="8" xfId="0" applyNumberFormat="1" applyFont="1" applyFill="1" applyBorder="1" applyAlignment="1">
      <alignment horizontal="center"/>
    </xf>
    <xf numFmtId="3" fontId="11" fillId="4" borderId="10" xfId="0" applyNumberFormat="1" applyFont="1" applyFill="1" applyBorder="1" applyAlignment="1">
      <alignment horizontal="center"/>
    </xf>
    <xf numFmtId="0" fontId="32" fillId="0" borderId="0" xfId="0" applyFont="1"/>
    <xf numFmtId="3" fontId="11" fillId="4" borderId="0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left" indent="3"/>
    </xf>
    <xf numFmtId="0" fontId="33" fillId="0" borderId="0" xfId="0" applyFont="1"/>
    <xf numFmtId="3" fontId="10" fillId="4" borderId="11" xfId="0" applyNumberFormat="1" applyFont="1" applyFill="1" applyBorder="1" applyAlignment="1">
      <alignment horizontal="center"/>
    </xf>
    <xf numFmtId="17" fontId="10" fillId="3" borderId="11" xfId="0" applyNumberFormat="1" applyFont="1" applyFill="1" applyBorder="1" applyAlignment="1">
      <alignment horizontal="center"/>
    </xf>
    <xf numFmtId="17" fontId="10" fillId="3" borderId="8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" fontId="10" fillId="4" borderId="8" xfId="0" applyNumberFormat="1" applyFont="1" applyFill="1" applyBorder="1" applyAlignment="1">
      <alignment horizontal="right"/>
    </xf>
    <xf numFmtId="4" fontId="11" fillId="4" borderId="71" xfId="0" applyNumberFormat="1" applyFont="1" applyFill="1" applyBorder="1" applyAlignment="1">
      <alignment horizontal="center"/>
    </xf>
    <xf numFmtId="0" fontId="4" fillId="0" borderId="0" xfId="2" applyAlignment="1">
      <alignment horizontal="right"/>
    </xf>
    <xf numFmtId="3" fontId="22" fillId="5" borderId="31" xfId="7" applyNumberFormat="1" applyFont="1" applyFill="1" applyBorder="1" applyAlignment="1">
      <alignment horizontal="center" vertical="center"/>
    </xf>
    <xf numFmtId="3" fontId="22" fillId="5" borderId="54" xfId="7" applyNumberFormat="1" applyFont="1" applyFill="1" applyBorder="1" applyAlignment="1">
      <alignment horizontal="center" vertical="center"/>
    </xf>
    <xf numFmtId="3" fontId="22" fillId="5" borderId="34" xfId="7" applyNumberFormat="1" applyFont="1" applyFill="1" applyBorder="1" applyAlignment="1">
      <alignment horizontal="center" vertical="center"/>
    </xf>
    <xf numFmtId="167" fontId="22" fillId="5" borderId="31" xfId="8" applyNumberFormat="1" applyFont="1" applyFill="1" applyBorder="1" applyAlignment="1">
      <alignment horizontal="center" vertical="center" wrapText="1"/>
    </xf>
    <xf numFmtId="0" fontId="22" fillId="5" borderId="27" xfId="7" applyFont="1" applyFill="1" applyBorder="1" applyAlignment="1">
      <alignment horizontal="left" vertical="center" wrapText="1" indent="1"/>
    </xf>
    <xf numFmtId="3" fontId="22" fillId="5" borderId="37" xfId="7" applyNumberFormat="1" applyFont="1" applyFill="1" applyBorder="1" applyAlignment="1">
      <alignment horizontal="center" vertical="center"/>
    </xf>
    <xf numFmtId="4" fontId="11" fillId="4" borderId="76" xfId="0" applyNumberFormat="1" applyFont="1" applyFill="1" applyBorder="1" applyAlignment="1">
      <alignment horizontal="center"/>
    </xf>
    <xf numFmtId="4" fontId="11" fillId="4" borderId="78" xfId="0" applyNumberFormat="1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left" indent="3"/>
    </xf>
    <xf numFmtId="3" fontId="22" fillId="5" borderId="54" xfId="7" applyNumberFormat="1" applyFont="1" applyFill="1" applyBorder="1" applyAlignment="1">
      <alignment horizontal="right" vertical="center"/>
    </xf>
    <xf numFmtId="3" fontId="21" fillId="5" borderId="34" xfId="7" applyNumberFormat="1" applyFont="1" applyFill="1" applyBorder="1" applyAlignment="1">
      <alignment horizontal="right" vertical="center"/>
    </xf>
    <xf numFmtId="3" fontId="11" fillId="4" borderId="79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left" indent="1"/>
    </xf>
    <xf numFmtId="3" fontId="10" fillId="0" borderId="0" xfId="0" applyNumberFormat="1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indent="2"/>
    </xf>
    <xf numFmtId="4" fontId="10" fillId="0" borderId="0" xfId="0" applyNumberFormat="1" applyFont="1" applyFill="1" applyBorder="1" applyAlignment="1">
      <alignment horizontal="right"/>
    </xf>
    <xf numFmtId="0" fontId="4" fillId="0" borderId="0" xfId="2" applyAlignment="1">
      <alignment horizontal="right"/>
    </xf>
    <xf numFmtId="0" fontId="0" fillId="0" borderId="0" xfId="0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38" fontId="10" fillId="4" borderId="6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74" xfId="0" applyFont="1" applyFill="1" applyBorder="1" applyAlignment="1">
      <alignment horizontal="center"/>
    </xf>
    <xf numFmtId="165" fontId="11" fillId="4" borderId="80" xfId="1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5" fontId="0" fillId="0" borderId="0" xfId="0" applyNumberFormat="1"/>
    <xf numFmtId="0" fontId="34" fillId="0" borderId="0" xfId="0" applyFont="1"/>
    <xf numFmtId="0" fontId="35" fillId="0" borderId="0" xfId="0" applyFont="1"/>
    <xf numFmtId="0" fontId="36" fillId="3" borderId="6" xfId="0" applyFont="1" applyFill="1" applyBorder="1" applyAlignment="1">
      <alignment horizontal="center"/>
    </xf>
    <xf numFmtId="4" fontId="35" fillId="4" borderId="65" xfId="0" applyNumberFormat="1" applyFont="1" applyFill="1" applyBorder="1" applyAlignment="1">
      <alignment horizontal="center"/>
    </xf>
    <xf numFmtId="4" fontId="36" fillId="4" borderId="65" xfId="0" applyNumberFormat="1" applyFont="1" applyFill="1" applyBorder="1" applyAlignment="1">
      <alignment horizontal="center"/>
    </xf>
    <xf numFmtId="4" fontId="35" fillId="4" borderId="0" xfId="0" applyNumberFormat="1" applyFont="1" applyFill="1" applyBorder="1" applyAlignment="1">
      <alignment horizontal="center"/>
    </xf>
    <xf numFmtId="4" fontId="35" fillId="4" borderId="11" xfId="0" applyNumberFormat="1" applyFont="1" applyFill="1" applyBorder="1" applyAlignment="1">
      <alignment horizontal="center"/>
    </xf>
    <xf numFmtId="0" fontId="10" fillId="4" borderId="80" xfId="0" applyFont="1" applyFill="1" applyBorder="1"/>
    <xf numFmtId="4" fontId="10" fillId="4" borderId="81" xfId="0" applyNumberFormat="1" applyFont="1" applyFill="1" applyBorder="1" applyAlignment="1">
      <alignment horizontal="center"/>
    </xf>
    <xf numFmtId="4" fontId="10" fillId="4" borderId="74" xfId="0" applyNumberFormat="1" applyFont="1" applyFill="1" applyBorder="1" applyAlignment="1">
      <alignment horizontal="center"/>
    </xf>
    <xf numFmtId="0" fontId="10" fillId="4" borderId="65" xfId="0" applyFont="1" applyFill="1" applyBorder="1" applyAlignment="1">
      <alignment horizontal="left" indent="1"/>
    </xf>
    <xf numFmtId="4" fontId="36" fillId="4" borderId="75" xfId="0" applyNumberFormat="1" applyFont="1" applyFill="1" applyBorder="1" applyAlignment="1">
      <alignment horizontal="center"/>
    </xf>
    <xf numFmtId="0" fontId="11" fillId="4" borderId="65" xfId="0" applyFont="1" applyFill="1" applyBorder="1" applyAlignment="1">
      <alignment horizontal="left" indent="2"/>
    </xf>
    <xf numFmtId="4" fontId="35" fillId="4" borderId="67" xfId="0" applyNumberFormat="1" applyFont="1" applyFill="1" applyBorder="1" applyAlignment="1">
      <alignment horizontal="center"/>
    </xf>
    <xf numFmtId="0" fontId="11" fillId="4" borderId="65" xfId="0" applyFont="1" applyFill="1" applyBorder="1" applyAlignment="1">
      <alignment horizontal="left" indent="3"/>
    </xf>
    <xf numFmtId="4" fontId="35" fillId="4" borderId="75" xfId="0" applyNumberFormat="1" applyFont="1" applyFill="1" applyBorder="1" applyAlignment="1">
      <alignment horizontal="center"/>
    </xf>
    <xf numFmtId="0" fontId="10" fillId="4" borderId="65" xfId="0" applyFont="1" applyFill="1" applyBorder="1"/>
    <xf numFmtId="0" fontId="10" fillId="4" borderId="65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4" borderId="82" xfId="0" applyFont="1" applyFill="1" applyBorder="1" applyAlignment="1">
      <alignment horizontal="left" indent="3"/>
    </xf>
    <xf numFmtId="0" fontId="11" fillId="4" borderId="80" xfId="0" applyFont="1" applyFill="1" applyBorder="1" applyAlignment="1">
      <alignment horizontal="left" indent="2"/>
    </xf>
    <xf numFmtId="4" fontId="11" fillId="4" borderId="81" xfId="0" applyNumberFormat="1" applyFont="1" applyFill="1" applyBorder="1" applyAlignment="1">
      <alignment horizontal="center"/>
    </xf>
    <xf numFmtId="4" fontId="35" fillId="4" borderId="74" xfId="0" applyNumberFormat="1" applyFont="1" applyFill="1" applyBorder="1" applyAlignment="1">
      <alignment horizontal="center"/>
    </xf>
    <xf numFmtId="0" fontId="11" fillId="4" borderId="79" xfId="0" applyFont="1" applyFill="1" applyBorder="1" applyAlignment="1">
      <alignment horizontal="left" indent="3"/>
    </xf>
    <xf numFmtId="0" fontId="11" fillId="4" borderId="79" xfId="0" applyFont="1" applyFill="1" applyBorder="1" applyAlignment="1">
      <alignment horizontal="left" indent="2"/>
    </xf>
    <xf numFmtId="4" fontId="35" fillId="4" borderId="78" xfId="0" applyNumberFormat="1" applyFont="1" applyFill="1" applyBorder="1" applyAlignment="1">
      <alignment horizontal="center"/>
    </xf>
    <xf numFmtId="0" fontId="10" fillId="4" borderId="79" xfId="0" applyFont="1" applyFill="1" applyBorder="1"/>
    <xf numFmtId="0" fontId="10" fillId="4" borderId="79" xfId="0" applyFont="1" applyFill="1" applyBorder="1" applyAlignment="1">
      <alignment horizontal="left" indent="1"/>
    </xf>
    <xf numFmtId="4" fontId="36" fillId="4" borderId="16" xfId="0" applyNumberFormat="1" applyFont="1" applyFill="1" applyBorder="1" applyAlignment="1">
      <alignment horizontal="center"/>
    </xf>
    <xf numFmtId="0" fontId="35" fillId="2" borderId="11" xfId="0" applyFont="1" applyFill="1" applyBorder="1"/>
    <xf numFmtId="0" fontId="35" fillId="0" borderId="3" xfId="0" applyFont="1" applyBorder="1" applyAlignment="1"/>
    <xf numFmtId="3" fontId="21" fillId="5" borderId="0" xfId="7" applyNumberFormat="1" applyFont="1" applyFill="1" applyBorder="1" applyAlignment="1">
      <alignment horizontal="right" vertical="center"/>
    </xf>
    <xf numFmtId="3" fontId="22" fillId="2" borderId="0" xfId="7" applyNumberFormat="1" applyFont="1" applyFill="1" applyBorder="1" applyAlignment="1">
      <alignment vertical="center"/>
    </xf>
    <xf numFmtId="167" fontId="22" fillId="2" borderId="0" xfId="8" applyNumberFormat="1" applyFont="1" applyFill="1" applyBorder="1" applyAlignment="1">
      <alignment vertical="center" wrapText="1"/>
    </xf>
    <xf numFmtId="3" fontId="22" fillId="5" borderId="0" xfId="7" applyNumberFormat="1" applyFont="1" applyFill="1" applyBorder="1" applyAlignment="1">
      <alignment vertical="center"/>
    </xf>
    <xf numFmtId="3" fontId="22" fillId="5" borderId="0" xfId="7" applyNumberFormat="1" applyFont="1" applyFill="1" applyBorder="1" applyAlignment="1">
      <alignment vertical="center" wrapText="1"/>
    </xf>
    <xf numFmtId="0" fontId="13" fillId="0" borderId="0" xfId="3" applyAlignment="1">
      <alignment horizontal="center"/>
    </xf>
    <xf numFmtId="0" fontId="4" fillId="0" borderId="0" xfId="2" applyAlignment="1">
      <alignment horizontal="center"/>
    </xf>
    <xf numFmtId="0" fontId="13" fillId="5" borderId="18" xfId="3" applyFill="1" applyBorder="1" applyAlignment="1">
      <alignment horizontal="center"/>
    </xf>
    <xf numFmtId="0" fontId="13" fillId="5" borderId="0" xfId="3" applyFill="1" applyBorder="1" applyAlignment="1">
      <alignment horizontal="center"/>
    </xf>
    <xf numFmtId="0" fontId="15" fillId="5" borderId="0" xfId="5" applyFill="1" applyBorder="1" applyAlignment="1">
      <alignment horizontal="center"/>
    </xf>
    <xf numFmtId="0" fontId="13" fillId="0" borderId="0" xfId="3" applyBorder="1" applyAlignment="1">
      <alignment horizontal="center"/>
    </xf>
    <xf numFmtId="4" fontId="13" fillId="0" borderId="0" xfId="3" applyNumberFormat="1" applyAlignment="1">
      <alignment horizontal="center"/>
    </xf>
    <xf numFmtId="3" fontId="22" fillId="5" borderId="34" xfId="7" applyNumberFormat="1" applyFont="1" applyFill="1" applyBorder="1" applyAlignment="1">
      <alignment horizontal="center" vertical="center"/>
    </xf>
    <xf numFmtId="167" fontId="22" fillId="2" borderId="31" xfId="8" applyNumberFormat="1" applyFont="1" applyFill="1" applyBorder="1" applyAlignment="1">
      <alignment horizontal="center" vertical="center" wrapText="1"/>
    </xf>
    <xf numFmtId="3" fontId="22" fillId="5" borderId="31" xfId="7" applyNumberFormat="1" applyFont="1" applyFill="1" applyBorder="1" applyAlignment="1">
      <alignment horizontal="right" vertical="center" wrapText="1"/>
    </xf>
    <xf numFmtId="3" fontId="21" fillId="5" borderId="31" xfId="7" applyNumberFormat="1" applyFont="1" applyFill="1" applyBorder="1" applyAlignment="1">
      <alignment horizontal="right" vertical="center"/>
    </xf>
    <xf numFmtId="3" fontId="21" fillId="5" borderId="56" xfId="7" applyNumberFormat="1" applyFont="1" applyFill="1" applyBorder="1" applyAlignment="1">
      <alignment horizontal="center" vertical="center" wrapText="1"/>
    </xf>
    <xf numFmtId="3" fontId="22" fillId="2" borderId="6" xfId="7" applyNumberFormat="1" applyFont="1" applyFill="1" applyBorder="1" applyAlignment="1">
      <alignment horizontal="center" vertical="center"/>
    </xf>
    <xf numFmtId="167" fontId="22" fillId="2" borderId="6" xfId="8" applyNumberFormat="1" applyFont="1" applyFill="1" applyBorder="1" applyAlignment="1">
      <alignment horizontal="center" vertical="center" wrapText="1"/>
    </xf>
    <xf numFmtId="3" fontId="22" fillId="5" borderId="6" xfId="7" applyNumberFormat="1" applyFont="1" applyFill="1" applyBorder="1" applyAlignment="1">
      <alignment horizontal="center" vertical="center" wrapText="1"/>
    </xf>
    <xf numFmtId="3" fontId="21" fillId="5" borderId="6" xfId="7" applyNumberFormat="1" applyFont="1" applyFill="1" applyBorder="1" applyAlignment="1">
      <alignment horizontal="center" vertical="center"/>
    </xf>
    <xf numFmtId="0" fontId="13" fillId="0" borderId="0" xfId="10" applyAlignment="1"/>
    <xf numFmtId="0" fontId="13" fillId="5" borderId="18" xfId="10" applyFill="1" applyBorder="1" applyAlignment="1"/>
    <xf numFmtId="0" fontId="13" fillId="5" borderId="0" xfId="10" applyFill="1" applyBorder="1" applyAlignment="1"/>
    <xf numFmtId="0" fontId="15" fillId="5" borderId="0" xfId="5" applyFill="1" applyBorder="1" applyAlignment="1"/>
    <xf numFmtId="0" fontId="13" fillId="0" borderId="0" xfId="10" applyBorder="1" applyAlignment="1"/>
    <xf numFmtId="4" fontId="13" fillId="0" borderId="0" xfId="10" applyNumberFormat="1" applyAlignment="1"/>
    <xf numFmtId="0" fontId="16" fillId="5" borderId="0" xfId="10" applyFont="1" applyFill="1" applyBorder="1" applyAlignment="1"/>
    <xf numFmtId="0" fontId="19" fillId="5" borderId="0" xfId="10" applyFont="1" applyFill="1" applyBorder="1" applyAlignment="1"/>
    <xf numFmtId="3" fontId="21" fillId="5" borderId="0" xfId="7" applyNumberFormat="1" applyFont="1" applyFill="1" applyBorder="1" applyAlignment="1"/>
    <xf numFmtId="3" fontId="22" fillId="5" borderId="51" xfId="7" applyNumberFormat="1" applyFont="1" applyFill="1" applyBorder="1" applyAlignment="1"/>
    <xf numFmtId="0" fontId="11" fillId="3" borderId="10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left" indent="3"/>
    </xf>
    <xf numFmtId="0" fontId="4" fillId="0" borderId="0" xfId="2" applyAlignment="1">
      <alignment horizontal="right"/>
    </xf>
    <xf numFmtId="0" fontId="2" fillId="0" borderId="0" xfId="0" applyFont="1" applyBorder="1"/>
    <xf numFmtId="165" fontId="10" fillId="4" borderId="0" xfId="1" applyNumberFormat="1" applyFont="1" applyFill="1" applyBorder="1" applyAlignment="1">
      <alignment horizontal="center"/>
    </xf>
    <xf numFmtId="0" fontId="2" fillId="0" borderId="0" xfId="0" applyFont="1" applyAlignment="1"/>
    <xf numFmtId="0" fontId="4" fillId="0" borderId="0" xfId="2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3" fontId="22" fillId="5" borderId="34" xfId="7" applyNumberFormat="1" applyFont="1" applyFill="1" applyBorder="1" applyAlignment="1">
      <alignment horizontal="center" vertical="center"/>
    </xf>
    <xf numFmtId="3" fontId="22" fillId="5" borderId="0" xfId="7" applyNumberFormat="1" applyFont="1" applyFill="1" applyBorder="1" applyAlignment="1">
      <alignment horizontal="center" vertical="center"/>
    </xf>
    <xf numFmtId="0" fontId="22" fillId="5" borderId="39" xfId="7" applyFont="1" applyFill="1" applyBorder="1" applyAlignment="1">
      <alignment horizontal="left" vertical="center" wrapText="1" indent="1"/>
    </xf>
    <xf numFmtId="0" fontId="22" fillId="5" borderId="64" xfId="7" applyFont="1" applyFill="1" applyBorder="1" applyAlignment="1">
      <alignment horizontal="left" vertical="center" wrapText="1"/>
    </xf>
    <xf numFmtId="0" fontId="11" fillId="4" borderId="83" xfId="0" applyFont="1" applyFill="1" applyBorder="1" applyAlignment="1">
      <alignment horizontal="left" indent="3"/>
    </xf>
    <xf numFmtId="4" fontId="35" fillId="4" borderId="84" xfId="0" applyNumberFormat="1" applyFont="1" applyFill="1" applyBorder="1" applyAlignment="1">
      <alignment horizontal="center"/>
    </xf>
    <xf numFmtId="4" fontId="36" fillId="4" borderId="84" xfId="0" applyNumberFormat="1" applyFont="1" applyFill="1" applyBorder="1" applyAlignment="1">
      <alignment horizontal="center"/>
    </xf>
    <xf numFmtId="4" fontId="35" fillId="4" borderId="85" xfId="0" applyNumberFormat="1" applyFont="1" applyFill="1" applyBorder="1" applyAlignment="1">
      <alignment horizontal="center"/>
    </xf>
    <xf numFmtId="4" fontId="35" fillId="4" borderId="86" xfId="0" applyNumberFormat="1" applyFont="1" applyFill="1" applyBorder="1" applyAlignment="1">
      <alignment horizontal="center"/>
    </xf>
    <xf numFmtId="4" fontId="36" fillId="4" borderId="87" xfId="0" applyNumberFormat="1" applyFont="1" applyFill="1" applyBorder="1" applyAlignment="1">
      <alignment horizontal="center"/>
    </xf>
    <xf numFmtId="4" fontId="36" fillId="4" borderId="73" xfId="0" applyNumberFormat="1" applyFont="1" applyFill="1" applyBorder="1" applyAlignment="1">
      <alignment horizontal="center"/>
    </xf>
    <xf numFmtId="4" fontId="35" fillId="4" borderId="88" xfId="0" applyNumberFormat="1" applyFont="1" applyFill="1" applyBorder="1" applyAlignment="1">
      <alignment horizontal="center"/>
    </xf>
    <xf numFmtId="4" fontId="36" fillId="4" borderId="86" xfId="0" applyNumberFormat="1" applyFont="1" applyFill="1" applyBorder="1" applyAlignment="1">
      <alignment horizontal="center"/>
    </xf>
    <xf numFmtId="4" fontId="36" fillId="4" borderId="89" xfId="0" applyNumberFormat="1" applyFont="1" applyFill="1" applyBorder="1" applyAlignment="1">
      <alignment horizontal="center"/>
    </xf>
    <xf numFmtId="4" fontId="10" fillId="4" borderId="76" xfId="0" applyNumberFormat="1" applyFont="1" applyFill="1" applyBorder="1" applyAlignment="1">
      <alignment horizontal="center"/>
    </xf>
    <xf numFmtId="4" fontId="10" fillId="4" borderId="78" xfId="0" applyNumberFormat="1" applyFont="1" applyFill="1" applyBorder="1" applyAlignment="1">
      <alignment horizontal="center"/>
    </xf>
    <xf numFmtId="4" fontId="36" fillId="4" borderId="78" xfId="0" applyNumberFormat="1" applyFont="1" applyFill="1" applyBorder="1" applyAlignment="1">
      <alignment horizontal="center"/>
    </xf>
    <xf numFmtId="4" fontId="36" fillId="4" borderId="88" xfId="0" applyNumberFormat="1" applyFont="1" applyFill="1" applyBorder="1" applyAlignment="1">
      <alignment horizontal="center"/>
    </xf>
    <xf numFmtId="3" fontId="22" fillId="2" borderId="6" xfId="7" applyNumberFormat="1" applyFont="1" applyFill="1" applyBorder="1" applyAlignment="1">
      <alignment horizontal="center" vertical="center"/>
    </xf>
    <xf numFmtId="0" fontId="37" fillId="0" borderId="0" xfId="2" applyFont="1"/>
    <xf numFmtId="165" fontId="0" fillId="0" borderId="0" xfId="0" applyNumberFormat="1" applyBorder="1"/>
    <xf numFmtId="0" fontId="3" fillId="0" borderId="0" xfId="0" applyFont="1" applyAlignment="1">
      <alignment horizontal="center"/>
    </xf>
    <xf numFmtId="0" fontId="4" fillId="0" borderId="0" xfId="2" applyAlignment="1">
      <alignment horizontal="right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22" fillId="5" borderId="6" xfId="7" applyNumberFormat="1" applyFont="1" applyFill="1" applyBorder="1" applyAlignment="1">
      <alignment horizontal="center" vertical="center"/>
    </xf>
    <xf numFmtId="167" fontId="22" fillId="5" borderId="6" xfId="8" applyNumberFormat="1" applyFont="1" applyFill="1" applyBorder="1" applyAlignment="1">
      <alignment horizontal="center" vertical="center" wrapText="1"/>
    </xf>
    <xf numFmtId="1" fontId="21" fillId="5" borderId="54" xfId="7" applyNumberFormat="1" applyFont="1" applyFill="1" applyBorder="1" applyAlignment="1">
      <alignment horizontal="center" vertical="center"/>
    </xf>
    <xf numFmtId="1" fontId="21" fillId="5" borderId="32" xfId="7" applyNumberFormat="1" applyFont="1" applyFill="1" applyBorder="1" applyAlignment="1">
      <alignment horizontal="center" vertical="center"/>
    </xf>
    <xf numFmtId="1" fontId="21" fillId="5" borderId="33" xfId="7" applyNumberFormat="1" applyFont="1" applyFill="1" applyBorder="1" applyAlignment="1">
      <alignment horizontal="center" vertical="center"/>
    </xf>
    <xf numFmtId="3" fontId="22" fillId="2" borderId="6" xfId="7" applyNumberFormat="1" applyFont="1" applyFill="1" applyBorder="1" applyAlignment="1">
      <alignment horizontal="center" vertical="center"/>
    </xf>
    <xf numFmtId="3" fontId="22" fillId="5" borderId="27" xfId="7" applyNumberFormat="1" applyFont="1" applyFill="1" applyBorder="1" applyAlignment="1">
      <alignment horizontal="center" vertical="center"/>
    </xf>
    <xf numFmtId="3" fontId="22" fillId="5" borderId="28" xfId="7" applyNumberFormat="1" applyFont="1" applyFill="1" applyBorder="1" applyAlignment="1">
      <alignment horizontal="center" vertical="center"/>
    </xf>
    <xf numFmtId="3" fontId="22" fillId="5" borderId="29" xfId="7" applyNumberFormat="1" applyFont="1" applyFill="1" applyBorder="1" applyAlignment="1">
      <alignment horizontal="center" vertical="center"/>
    </xf>
    <xf numFmtId="164" fontId="22" fillId="5" borderId="27" xfId="8" applyFont="1" applyFill="1" applyBorder="1" applyAlignment="1">
      <alignment horizontal="center" vertical="center" wrapText="1"/>
    </xf>
    <xf numFmtId="164" fontId="22" fillId="5" borderId="29" xfId="8" applyFont="1" applyFill="1" applyBorder="1" applyAlignment="1">
      <alignment horizontal="center" vertical="center" wrapText="1"/>
    </xf>
    <xf numFmtId="3" fontId="22" fillId="5" borderId="41" xfId="7" applyNumberFormat="1" applyFont="1" applyFill="1" applyBorder="1" applyAlignment="1">
      <alignment horizontal="center" vertical="center"/>
    </xf>
    <xf numFmtId="3" fontId="22" fillId="5" borderId="0" xfId="7" applyNumberFormat="1" applyFont="1" applyFill="1" applyBorder="1" applyAlignment="1">
      <alignment horizontal="center" vertical="center"/>
    </xf>
    <xf numFmtId="167" fontId="22" fillId="5" borderId="31" xfId="8" applyNumberFormat="1" applyFont="1" applyFill="1" applyBorder="1" applyAlignment="1">
      <alignment horizontal="center" vertical="center" wrapText="1"/>
    </xf>
    <xf numFmtId="167" fontId="22" fillId="5" borderId="33" xfId="8" applyNumberFormat="1" applyFont="1" applyFill="1" applyBorder="1" applyAlignment="1">
      <alignment horizontal="center" vertical="center" wrapText="1"/>
    </xf>
    <xf numFmtId="3" fontId="22" fillId="2" borderId="54" xfId="7" applyNumberFormat="1" applyFont="1" applyFill="1" applyBorder="1" applyAlignment="1">
      <alignment horizontal="center" vertical="center"/>
    </xf>
    <xf numFmtId="3" fontId="22" fillId="2" borderId="32" xfId="7" applyNumberFormat="1" applyFont="1" applyFill="1" applyBorder="1" applyAlignment="1">
      <alignment horizontal="center" vertical="center"/>
    </xf>
    <xf numFmtId="3" fontId="22" fillId="2" borderId="33" xfId="7" applyNumberFormat="1" applyFont="1" applyFill="1" applyBorder="1" applyAlignment="1">
      <alignment horizontal="center" vertical="center"/>
    </xf>
    <xf numFmtId="3" fontId="22" fillId="5" borderId="69" xfId="7" applyNumberFormat="1" applyFont="1" applyFill="1" applyBorder="1" applyAlignment="1">
      <alignment horizontal="center" vertical="center"/>
    </xf>
    <xf numFmtId="3" fontId="22" fillId="5" borderId="31" xfId="7" applyNumberFormat="1" applyFont="1" applyFill="1" applyBorder="1" applyAlignment="1">
      <alignment horizontal="center" vertical="center"/>
    </xf>
    <xf numFmtId="3" fontId="22" fillId="5" borderId="32" xfId="7" applyNumberFormat="1" applyFont="1" applyFill="1" applyBorder="1" applyAlignment="1">
      <alignment horizontal="center" vertical="center"/>
    </xf>
    <xf numFmtId="3" fontId="22" fillId="5" borderId="33" xfId="7" applyNumberFormat="1" applyFont="1" applyFill="1" applyBorder="1" applyAlignment="1">
      <alignment horizontal="center" vertical="center"/>
    </xf>
    <xf numFmtId="3" fontId="22" fillId="5" borderId="54" xfId="7" applyNumberFormat="1" applyFont="1" applyFill="1" applyBorder="1" applyAlignment="1">
      <alignment horizontal="center" vertical="center"/>
    </xf>
    <xf numFmtId="3" fontId="22" fillId="5" borderId="34" xfId="7" applyNumberFormat="1" applyFont="1" applyFill="1" applyBorder="1" applyAlignment="1">
      <alignment horizontal="center" vertical="center"/>
    </xf>
    <xf numFmtId="164" fontId="22" fillId="5" borderId="31" xfId="8" applyFont="1" applyFill="1" applyBorder="1" applyAlignment="1">
      <alignment horizontal="center" vertical="center" wrapText="1"/>
    </xf>
    <xf numFmtId="164" fontId="22" fillId="5" borderId="33" xfId="8" applyFont="1" applyFill="1" applyBorder="1" applyAlignment="1">
      <alignment horizontal="center" vertical="center" wrapText="1"/>
    </xf>
    <xf numFmtId="3" fontId="22" fillId="5" borderId="46" xfId="7" applyNumberFormat="1" applyFont="1" applyFill="1" applyBorder="1" applyAlignment="1">
      <alignment horizontal="center" vertical="center"/>
    </xf>
    <xf numFmtId="3" fontId="22" fillId="5" borderId="47" xfId="7" applyNumberFormat="1" applyFont="1" applyFill="1" applyBorder="1" applyAlignment="1">
      <alignment horizontal="center" vertical="center"/>
    </xf>
    <xf numFmtId="3" fontId="22" fillId="5" borderId="77" xfId="7" applyNumberFormat="1" applyFont="1" applyFill="1" applyBorder="1" applyAlignment="1">
      <alignment horizontal="center" vertical="center"/>
    </xf>
    <xf numFmtId="0" fontId="21" fillId="5" borderId="26" xfId="7" applyFont="1" applyFill="1" applyBorder="1" applyAlignment="1">
      <alignment horizontal="center" vertical="center" wrapText="1"/>
    </xf>
    <xf numFmtId="0" fontId="21" fillId="5" borderId="35" xfId="7" applyFont="1" applyFill="1" applyBorder="1" applyAlignment="1">
      <alignment horizontal="center" vertical="center" wrapText="1"/>
    </xf>
    <xf numFmtId="1" fontId="21" fillId="5" borderId="27" xfId="7" applyNumberFormat="1" applyFont="1" applyFill="1" applyBorder="1" applyAlignment="1">
      <alignment horizontal="center" vertical="center"/>
    </xf>
    <xf numFmtId="1" fontId="21" fillId="5" borderId="28" xfId="7" applyNumberFormat="1" applyFont="1" applyFill="1" applyBorder="1" applyAlignment="1">
      <alignment horizontal="center" vertical="center"/>
    </xf>
    <xf numFmtId="1" fontId="21" fillId="5" borderId="29" xfId="7" applyNumberFormat="1" applyFont="1" applyFill="1" applyBorder="1" applyAlignment="1">
      <alignment horizontal="center" vertical="center"/>
    </xf>
    <xf numFmtId="1" fontId="21" fillId="5" borderId="30" xfId="7" applyNumberFormat="1" applyFont="1" applyFill="1" applyBorder="1" applyAlignment="1">
      <alignment horizontal="center" vertical="center"/>
    </xf>
    <xf numFmtId="1" fontId="21" fillId="5" borderId="31" xfId="7" applyNumberFormat="1" applyFont="1" applyFill="1" applyBorder="1" applyAlignment="1">
      <alignment horizontal="center" vertical="center"/>
    </xf>
    <xf numFmtId="1" fontId="21" fillId="5" borderId="34" xfId="7" applyNumberFormat="1" applyFont="1" applyFill="1" applyBorder="1" applyAlignment="1">
      <alignment horizontal="center" vertical="center"/>
    </xf>
    <xf numFmtId="164" fontId="22" fillId="5" borderId="41" xfId="8" applyFont="1" applyFill="1" applyBorder="1" applyAlignment="1">
      <alignment horizontal="center" vertical="center" wrapText="1"/>
    </xf>
    <xf numFmtId="164" fontId="22" fillId="5" borderId="0" xfId="8" applyFont="1" applyFill="1" applyBorder="1" applyAlignment="1">
      <alignment horizontal="center" vertical="center" wrapText="1"/>
    </xf>
    <xf numFmtId="0" fontId="24" fillId="5" borderId="0" xfId="4" applyFont="1" applyFill="1" applyBorder="1" applyAlignment="1">
      <alignment horizontal="left" vertical="center" wrapText="1"/>
    </xf>
    <xf numFmtId="167" fontId="22" fillId="5" borderId="32" xfId="8" applyNumberFormat="1" applyFont="1" applyFill="1" applyBorder="1" applyAlignment="1">
      <alignment horizontal="center" vertical="center" wrapText="1"/>
    </xf>
    <xf numFmtId="0" fontId="22" fillId="5" borderId="27" xfId="7" applyFont="1" applyFill="1" applyBorder="1" applyAlignment="1">
      <alignment horizontal="left" vertical="center" wrapText="1" indent="1"/>
    </xf>
    <xf numFmtId="0" fontId="22" fillId="5" borderId="29" xfId="7" applyFont="1" applyFill="1" applyBorder="1" applyAlignment="1">
      <alignment horizontal="left" vertical="center" wrapText="1" indent="1"/>
    </xf>
    <xf numFmtId="3" fontId="22" fillId="9" borderId="31" xfId="7" applyNumberFormat="1" applyFont="1" applyFill="1" applyBorder="1" applyAlignment="1">
      <alignment horizontal="center" vertical="center"/>
    </xf>
    <xf numFmtId="3" fontId="22" fillId="9" borderId="32" xfId="7" applyNumberFormat="1" applyFont="1" applyFill="1" applyBorder="1" applyAlignment="1">
      <alignment horizontal="center" vertical="center"/>
    </xf>
    <xf numFmtId="3" fontId="22" fillId="9" borderId="33" xfId="7" applyNumberFormat="1" applyFont="1" applyFill="1" applyBorder="1" applyAlignment="1">
      <alignment horizontal="center" vertical="center"/>
    </xf>
    <xf numFmtId="0" fontId="22" fillId="5" borderId="37" xfId="7" applyFont="1" applyFill="1" applyBorder="1" applyAlignment="1">
      <alignment horizontal="left" vertical="center" wrapText="1"/>
    </xf>
    <xf numFmtId="0" fontId="22" fillId="5" borderId="64" xfId="7" applyFont="1" applyFill="1" applyBorder="1" applyAlignment="1">
      <alignment horizontal="left" vertical="center" wrapText="1"/>
    </xf>
    <xf numFmtId="3" fontId="22" fillId="5" borderId="37" xfId="7" applyNumberFormat="1" applyFont="1" applyFill="1" applyBorder="1" applyAlignment="1">
      <alignment horizontal="center" vertical="center"/>
    </xf>
    <xf numFmtId="3" fontId="22" fillId="5" borderId="38" xfId="7" applyNumberFormat="1" applyFont="1" applyFill="1" applyBorder="1" applyAlignment="1">
      <alignment horizontal="center" vertical="center"/>
    </xf>
    <xf numFmtId="3" fontId="22" fillId="5" borderId="30" xfId="7" applyNumberFormat="1" applyFont="1" applyFill="1" applyBorder="1" applyAlignment="1">
      <alignment horizontal="center" vertical="center"/>
    </xf>
    <xf numFmtId="3" fontId="22" fillId="5" borderId="60" xfId="7" applyNumberFormat="1" applyFont="1" applyFill="1" applyBorder="1" applyAlignment="1">
      <alignment horizontal="center" vertical="center"/>
    </xf>
    <xf numFmtId="3" fontId="22" fillId="5" borderId="61" xfId="7" applyNumberFormat="1" applyFont="1" applyFill="1" applyBorder="1" applyAlignment="1">
      <alignment horizontal="center" vertical="center"/>
    </xf>
    <xf numFmtId="3" fontId="22" fillId="5" borderId="62" xfId="7" applyNumberFormat="1" applyFont="1" applyFill="1" applyBorder="1" applyAlignment="1">
      <alignment horizontal="center" vertical="center"/>
    </xf>
    <xf numFmtId="3" fontId="22" fillId="5" borderId="63" xfId="7" applyNumberFormat="1" applyFont="1" applyFill="1" applyBorder="1" applyAlignment="1">
      <alignment horizontal="center" vertical="center"/>
    </xf>
    <xf numFmtId="3" fontId="22" fillId="5" borderId="58" xfId="7" applyNumberFormat="1" applyFont="1" applyFill="1" applyBorder="1" applyAlignment="1">
      <alignment horizontal="center" vertical="center"/>
    </xf>
    <xf numFmtId="3" fontId="22" fillId="5" borderId="59" xfId="7" applyNumberFormat="1" applyFont="1" applyFill="1" applyBorder="1" applyAlignment="1">
      <alignment horizontal="center" vertical="center"/>
    </xf>
    <xf numFmtId="0" fontId="21" fillId="5" borderId="27" xfId="7" applyFont="1" applyFill="1" applyBorder="1" applyAlignment="1">
      <alignment horizontal="right" vertical="center" wrapText="1"/>
    </xf>
    <xf numFmtId="0" fontId="21" fillId="5" borderId="29" xfId="7" applyFont="1" applyFill="1" applyBorder="1" applyAlignment="1">
      <alignment horizontal="right" vertical="center" wrapText="1"/>
    </xf>
    <xf numFmtId="0" fontId="22" fillId="5" borderId="39" xfId="7" applyFont="1" applyFill="1" applyBorder="1" applyAlignment="1">
      <alignment horizontal="left" vertical="center" wrapText="1" indent="1"/>
    </xf>
    <xf numFmtId="0" fontId="22" fillId="5" borderId="43" xfId="7" applyFont="1" applyFill="1" applyBorder="1" applyAlignment="1">
      <alignment horizontal="left" vertical="center" wrapText="1" indent="1"/>
    </xf>
    <xf numFmtId="0" fontId="22" fillId="5" borderId="40" xfId="7" applyFont="1" applyFill="1" applyBorder="1" applyAlignment="1">
      <alignment horizontal="left" vertical="center" wrapText="1" indent="1"/>
    </xf>
    <xf numFmtId="3" fontId="22" fillId="5" borderId="57" xfId="7" applyNumberFormat="1" applyFont="1" applyFill="1" applyBorder="1" applyAlignment="1">
      <alignment horizontal="center" vertical="center"/>
    </xf>
    <xf numFmtId="0" fontId="31" fillId="0" borderId="0" xfId="2" applyFont="1" applyAlignment="1">
      <alignment horizontal="right"/>
    </xf>
    <xf numFmtId="1" fontId="21" fillId="5" borderId="53" xfId="7" applyNumberFormat="1" applyFont="1" applyFill="1" applyBorder="1" applyAlignment="1">
      <alignment horizontal="center" vertical="center"/>
    </xf>
  </cellXfs>
  <cellStyles count="11">
    <cellStyle name="60% - Énfasis1 2" xfId="7"/>
    <cellStyle name="Hipervínculo" xfId="2" builtinId="8"/>
    <cellStyle name="Millares" xfId="1" builtinId="3"/>
    <cellStyle name="Millares 2 2 2" xfId="8"/>
    <cellStyle name="Millares 3 3" xfId="9"/>
    <cellStyle name="Normal" xfId="0" builtinId="0"/>
    <cellStyle name="Normal 2 2" xfId="3"/>
    <cellStyle name="Normal 2 2 2" xfId="10"/>
    <cellStyle name="Normal 5" xfId="4"/>
    <cellStyle name="Título 1 2" xfId="5"/>
    <cellStyle name="Título 3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PE" sz="1800" b="0" i="0" u="none" strike="noStrike" kern="120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PE" sz="1800" b="0" i="0" u="none" strike="noStrike" kern="120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Vehículos a gnv vs N° de Estaciones</a:t>
            </a:r>
          </a:p>
        </c:rich>
      </c:tx>
      <c:layout>
        <c:manualLayout>
          <c:xMode val="edge"/>
          <c:yMode val="edge"/>
          <c:x val="0.21569125"/>
          <c:y val="1.59550925925925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95502433533961"/>
          <c:y val="0.12452584000101552"/>
          <c:w val="0.73119768262314611"/>
          <c:h val="0.71573010590719266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62</c:v>
              </c:pt>
              <c:pt idx="2">
                <c:v>5438</c:v>
              </c:pt>
              <c:pt idx="3">
                <c:v>23167</c:v>
              </c:pt>
              <c:pt idx="4">
                <c:v>57624</c:v>
              </c:pt>
              <c:pt idx="5">
                <c:v>81831</c:v>
              </c:pt>
              <c:pt idx="6">
                <c:v>104861</c:v>
              </c:pt>
              <c:pt idx="7">
                <c:v>128167</c:v>
              </c:pt>
              <c:pt idx="8">
                <c:v>153868</c:v>
              </c:pt>
              <c:pt idx="9">
                <c:v>173318</c:v>
              </c:pt>
              <c:pt idx="10">
                <c:v>199398</c:v>
              </c:pt>
              <c:pt idx="11">
                <c:v>219659</c:v>
              </c:pt>
              <c:pt idx="12">
                <c:v>236693</c:v>
              </c:pt>
              <c:pt idx="13">
                <c:v>254684</c:v>
              </c:pt>
              <c:pt idx="14">
                <c:v>273794</c:v>
              </c:pt>
              <c:pt idx="15">
                <c:v>295877</c:v>
              </c:pt>
              <c:pt idx="16">
                <c:v>305401</c:v>
              </c:pt>
            </c:numLit>
          </c:val>
          <c:extLst>
            <c:ext xmlns:c16="http://schemas.microsoft.com/office/drawing/2014/chart" uri="{C3380CC4-5D6E-409C-BE32-E72D297353CC}">
              <c16:uniqueId val="{00000000-CFFF-4053-B44A-C1574B0435E9}"/>
            </c:ext>
          </c:extLst>
        </c:ser>
        <c:ser>
          <c:idx val="0"/>
          <c:order val="1"/>
          <c:tx>
            <c:v>Vehículos Convertidos</c:v>
          </c:tx>
          <c:spPr>
            <a:solidFill>
              <a:srgbClr val="FFC000"/>
            </a:soli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solidFill>
                  <a:schemeClr val="accent3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CFFF-4053-B44A-C1574B0435E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FF-4053-B44A-C1574B0435E9}"/>
              </c:ext>
            </c:extLst>
          </c:dPt>
          <c:dLbls>
            <c:dLbl>
              <c:idx val="0"/>
              <c:layout>
                <c:manualLayout>
                  <c:x val="1.1213647320641972E-2"/>
                  <c:y val="-1.95428240740740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FF-4053-B44A-C1574B0435E9}"/>
                </c:ext>
              </c:extLst>
            </c:dLbl>
            <c:dLbl>
              <c:idx val="1"/>
              <c:layout>
                <c:manualLayout>
                  <c:x val="2.8212495134866605E-2"/>
                  <c:y val="1.04511574074074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FFF-4053-B44A-C1574B0435E9}"/>
                </c:ext>
              </c:extLst>
            </c:dLbl>
            <c:dLbl>
              <c:idx val="2"/>
              <c:layout>
                <c:manualLayout>
                  <c:x val="0"/>
                  <c:y val="4.53374178616309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FFF-4053-B44A-C1574B0435E9}"/>
                </c:ext>
              </c:extLst>
            </c:dLbl>
            <c:dLbl>
              <c:idx val="3"/>
              <c:layout>
                <c:manualLayout>
                  <c:x val="4.1601670880337593E-3"/>
                  <c:y val="1.68299032322215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FFF-4053-B44A-C1574B0435E9}"/>
                </c:ext>
              </c:extLst>
            </c:dLbl>
            <c:dLbl>
              <c:idx val="4"/>
              <c:layout>
                <c:manualLayout>
                  <c:x val="0"/>
                  <c:y val="7.12430026360439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FFF-4053-B44A-C1574B0435E9}"/>
                </c:ext>
              </c:extLst>
            </c:dLbl>
            <c:dLbl>
              <c:idx val="8"/>
              <c:layout>
                <c:manualLayout>
                  <c:x val="0"/>
                  <c:y val="6.605712556962668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FFF-4053-B44A-C1574B0435E9}"/>
                </c:ext>
              </c:extLst>
            </c:dLbl>
            <c:dLbl>
              <c:idx val="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FFF-4053-B44A-C1574B0435E9}"/>
                </c:ext>
              </c:extLst>
            </c:dLbl>
            <c:dLbl>
              <c:idx val="10"/>
              <c:layout>
                <c:manualLayout>
                  <c:x val="0"/>
                  <c:y val="3.56691024333690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FFF-4053-B44A-C1574B0435E9}"/>
                </c:ext>
              </c:extLst>
            </c:dLbl>
            <c:dLbl>
              <c:idx val="11"/>
              <c:layout>
                <c:manualLayout>
                  <c:x val="-1.446657975703662E-3"/>
                  <c:y val="3.122916666666666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FFF-4053-B44A-C1574B0435E9}"/>
                </c:ext>
              </c:extLst>
            </c:dLbl>
            <c:dLbl>
              <c:idx val="12"/>
              <c:layout>
                <c:manualLayout>
                  <c:x val="-1.0083701778241036E-2"/>
                  <c:y val="-7.4534722222222224E-3"/>
                </c:manualLayout>
              </c:layout>
              <c:spPr/>
              <c:txPr>
                <a:bodyPr/>
                <a:lstStyle/>
                <a:p>
                  <a:pPr>
                    <a:defRPr sz="1100" b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FFF-4053-B44A-C1574B0435E9}"/>
                </c:ext>
              </c:extLst>
            </c:dLbl>
            <c:dLbl>
              <c:idx val="13"/>
              <c:layout>
                <c:manualLayout>
                  <c:x val="-8.8168520450307777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0" i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FFF-4053-B44A-C1574B0435E9}"/>
                </c:ext>
              </c:extLst>
            </c:dLbl>
            <c:dLbl>
              <c:idx val="14"/>
              <c:layout>
                <c:manualLayout>
                  <c:x val="-8.8168520450307777E-3"/>
                  <c:y val="1.46990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0" i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FFF-4053-B44A-C1574B0435E9}"/>
                </c:ext>
              </c:extLst>
            </c:dLbl>
            <c:dLbl>
              <c:idx val="15"/>
              <c:layout>
                <c:manualLayout>
                  <c:x val="1.7647828518390829E-3"/>
                  <c:y val="-1.3685879629629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FFF-4053-B44A-C1574B0435E9}"/>
                </c:ext>
              </c:extLst>
            </c:dLbl>
            <c:dLbl>
              <c:idx val="16"/>
              <c:layout>
                <c:manualLayout>
                  <c:x val="-8.8139362356929214E-3"/>
                  <c:y val="-3.7959027777777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FF-4053-B44A-C1574B0435E9}"/>
                </c:ext>
              </c:extLst>
            </c:dLbl>
            <c:dLbl>
              <c:idx val="17"/>
              <c:layout>
                <c:manualLayout>
                  <c:x val="-5.2922649866248769E-3"/>
                  <c:y val="-2.86076388888888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FF-4053-B44A-C1574B0435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baseline="0">
                    <a:solidFill>
                      <a:srgbClr val="002060"/>
                    </a:solidFill>
                    <a:latin typeface="+mn-lt"/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62</c:v>
              </c:pt>
              <c:pt idx="1">
                <c:v>5376</c:v>
              </c:pt>
              <c:pt idx="2">
                <c:v>17729</c:v>
              </c:pt>
              <c:pt idx="3">
                <c:v>34457</c:v>
              </c:pt>
              <c:pt idx="4">
                <c:v>24207</c:v>
              </c:pt>
              <c:pt idx="5">
                <c:v>23030</c:v>
              </c:pt>
              <c:pt idx="6">
                <c:v>23306</c:v>
              </c:pt>
              <c:pt idx="7">
                <c:v>25701</c:v>
              </c:pt>
              <c:pt idx="8">
                <c:v>19450</c:v>
              </c:pt>
              <c:pt idx="9">
                <c:v>26080</c:v>
              </c:pt>
              <c:pt idx="10">
                <c:v>20261</c:v>
              </c:pt>
              <c:pt idx="11">
                <c:v>17034</c:v>
              </c:pt>
              <c:pt idx="12">
                <c:v>17991</c:v>
              </c:pt>
              <c:pt idx="13">
                <c:v>19110</c:v>
              </c:pt>
              <c:pt idx="14">
                <c:v>22083</c:v>
              </c:pt>
              <c:pt idx="15">
                <c:v>9524</c:v>
              </c:pt>
              <c:pt idx="16">
                <c:v>20442</c:v>
              </c:pt>
            </c:numLit>
          </c:val>
          <c:extLst>
            <c:ext xmlns:c16="http://schemas.microsoft.com/office/drawing/2014/chart" uri="{C3380CC4-5D6E-409C-BE32-E72D297353CC}">
              <c16:uniqueId val="{00000012-CFFF-4053-B44A-C1574B04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863525144"/>
        <c:axId val="863525536"/>
      </c:barChart>
      <c:lineChart>
        <c:grouping val="standard"/>
        <c:varyColors val="0"/>
        <c:ser>
          <c:idx val="2"/>
          <c:order val="2"/>
          <c:tx>
            <c:v>Nº Estaciones acumuladas</c:v>
          </c:tx>
          <c:spPr>
            <a:ln w="9525" cap="flat" cmpd="sng" algn="ctr">
              <a:solidFill>
                <a:schemeClr val="accent3">
                  <a:lumMod val="50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triangle"/>
            <c:size val="10"/>
            <c:spPr>
              <a:solidFill>
                <a:srgbClr val="7EE949"/>
              </a:solidFill>
              <a:ln w="9525" cap="flat" cmpd="sng" algn="ctr">
                <a:solidFill>
                  <a:schemeClr val="accent3">
                    <a:lumMod val="50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Lbls>
            <c:dLbl>
              <c:idx val="4"/>
              <c:layout>
                <c:manualLayout>
                  <c:x val="-2.8226733692308787E-2"/>
                  <c:y val="-7.087330064018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FFF-4053-B44A-C1574B0435E9}"/>
                </c:ext>
              </c:extLst>
            </c:dLbl>
            <c:dLbl>
              <c:idx val="5"/>
              <c:layout>
                <c:manualLayout>
                  <c:x val="-3.5906664665403244E-2"/>
                  <c:y val="-3.29699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FFF-4053-B44A-C1574B0435E9}"/>
                </c:ext>
              </c:extLst>
            </c:dLbl>
            <c:dLbl>
              <c:idx val="6"/>
              <c:layout>
                <c:manualLayout>
                  <c:x val="-3.414329425639711E-2"/>
                  <c:y val="-3.003009259259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FFF-4053-B44A-C1574B0435E9}"/>
                </c:ext>
              </c:extLst>
            </c:dLbl>
            <c:dLbl>
              <c:idx val="7"/>
              <c:layout>
                <c:manualLayout>
                  <c:x val="-3.4143294256397179E-2"/>
                  <c:y val="-2.4150462962963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FFF-4053-B44A-C1574B0435E9}"/>
                </c:ext>
              </c:extLst>
            </c:dLbl>
            <c:dLbl>
              <c:idx val="8"/>
              <c:layout>
                <c:manualLayout>
                  <c:x val="-3.6748917019815211E-2"/>
                  <c:y val="-2.8000000000000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FFF-4053-B44A-C1574B0435E9}"/>
                </c:ext>
              </c:extLst>
            </c:dLbl>
            <c:dLbl>
              <c:idx val="9"/>
              <c:layout>
                <c:manualLayout>
                  <c:x val="-3.4985546610809014E-2"/>
                  <c:y val="-3.2204861111111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FFF-4053-B44A-C1574B0435E9}"/>
                </c:ext>
              </c:extLst>
            </c:dLbl>
            <c:dLbl>
              <c:idx val="10"/>
              <c:layout>
                <c:manualLayout>
                  <c:x val="-3.6748917019815149E-2"/>
                  <c:y val="-2.1282870370370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FFF-4053-B44A-C1574B0435E9}"/>
                </c:ext>
              </c:extLst>
            </c:dLbl>
            <c:dLbl>
              <c:idx val="11"/>
              <c:layout>
                <c:manualLayout>
                  <c:x val="-3.5906664665403244E-2"/>
                  <c:y val="-2.7090277777777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FFF-4053-B44A-C1574B0435E9}"/>
                </c:ext>
              </c:extLst>
            </c:dLbl>
            <c:dLbl>
              <c:idx val="12"/>
              <c:layout>
                <c:manualLayout>
                  <c:x val="-3.7670035074409504E-2"/>
                  <c:y val="-2.7090277777777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FFF-4053-B44A-C1574B0435E9}"/>
                </c:ext>
              </c:extLst>
            </c:dLbl>
            <c:dLbl>
              <c:idx val="13"/>
              <c:layout>
                <c:manualLayout>
                  <c:x val="-3.4143294256397241E-2"/>
                  <c:y val="-2.7090277777777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FFF-4053-B44A-C1574B0435E9}"/>
                </c:ext>
              </c:extLst>
            </c:dLbl>
            <c:dLbl>
              <c:idx val="14"/>
              <c:layout>
                <c:manualLayout>
                  <c:x val="-3.94334054834155E-2"/>
                  <c:y val="-2.7090277777777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CFFF-4053-B44A-C1574B0435E9}"/>
                </c:ext>
              </c:extLst>
            </c:dLbl>
            <c:dLbl>
              <c:idx val="15"/>
              <c:layout>
                <c:manualLayout>
                  <c:x val="-3.5906664665403369E-2"/>
                  <c:y val="3.1706018518518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CFFF-4053-B44A-C1574B0435E9}"/>
                </c:ext>
              </c:extLst>
            </c:dLbl>
            <c:dLbl>
              <c:idx val="16"/>
              <c:layout>
                <c:manualLayout>
                  <c:x val="-3.5906614321533935E-2"/>
                  <c:y val="3.170601851851851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100" b="1" baseline="0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CFFF-4053-B44A-C1574B0435E9}"/>
                </c:ext>
              </c:extLst>
            </c:dLbl>
            <c:dLbl>
              <c:idx val="17"/>
              <c:layout>
                <c:manualLayout>
                  <c:x val="-3.4157211670919778E-2"/>
                  <c:y val="-3.003009259259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FFF-4053-B44A-C1574B0435E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100" b="0" baseline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2022 (*)</c:v>
              </c:pt>
            </c:strLit>
          </c:cat>
          <c:val>
            <c:numLit>
              <c:formatCode>General</c:formatCode>
              <c:ptCount val="17"/>
              <c:pt idx="0">
                <c:v>2</c:v>
              </c:pt>
              <c:pt idx="1">
                <c:v>4</c:v>
              </c:pt>
              <c:pt idx="2">
                <c:v>22</c:v>
              </c:pt>
              <c:pt idx="3">
                <c:v>57</c:v>
              </c:pt>
              <c:pt idx="4">
                <c:v>94</c:v>
              </c:pt>
              <c:pt idx="5">
                <c:v>138</c:v>
              </c:pt>
              <c:pt idx="6">
                <c:v>176</c:v>
              </c:pt>
              <c:pt idx="7">
                <c:v>204</c:v>
              </c:pt>
              <c:pt idx="8">
                <c:v>227</c:v>
              </c:pt>
              <c:pt idx="9">
                <c:v>248</c:v>
              </c:pt>
              <c:pt idx="10">
                <c:v>270</c:v>
              </c:pt>
              <c:pt idx="11">
                <c:v>284</c:v>
              </c:pt>
              <c:pt idx="12">
                <c:v>307</c:v>
              </c:pt>
              <c:pt idx="13">
                <c:v>327</c:v>
              </c:pt>
              <c:pt idx="14">
                <c:v>333</c:v>
              </c:pt>
              <c:pt idx="15">
                <c:v>337</c:v>
              </c:pt>
              <c:pt idx="16">
                <c:v>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1-CFFF-4053-B44A-C1574B04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26320"/>
        <c:axId val="863525928"/>
      </c:lineChart>
      <c:catAx>
        <c:axId val="86352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4A7EBB"/>
            </a:solidFill>
          </a:ln>
        </c:spPr>
        <c:txPr>
          <a:bodyPr/>
          <a:lstStyle/>
          <a:p>
            <a:pPr>
              <a:defRPr sz="8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63525536"/>
        <c:crosses val="autoZero"/>
        <c:auto val="1"/>
        <c:lblAlgn val="ctr"/>
        <c:lblOffset val="100"/>
        <c:noMultiLvlLbl val="0"/>
      </c:catAx>
      <c:valAx>
        <c:axId val="863525536"/>
        <c:scaling>
          <c:orientation val="minMax"/>
          <c:max val="35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63525144"/>
        <c:crosses val="autoZero"/>
        <c:crossBetween val="between"/>
      </c:valAx>
      <c:valAx>
        <c:axId val="863525928"/>
        <c:scaling>
          <c:orientation val="minMax"/>
          <c:max val="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N° de Estaciones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es-PE"/>
          </a:p>
        </c:txPr>
        <c:crossAx val="863526320"/>
        <c:crosses val="max"/>
        <c:crossBetween val="between"/>
      </c:valAx>
      <c:catAx>
        <c:axId val="86352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63525928"/>
        <c:crosses val="autoZero"/>
        <c:auto val="1"/>
        <c:lblAlgn val="ctr"/>
        <c:lblOffset val="100"/>
        <c:noMultiLvlLbl val="0"/>
      </c:catAx>
      <c:spPr>
        <a:blipFill>
          <a:blip xmlns:r="http://schemas.openxmlformats.org/officeDocument/2006/relationships" r:embed="rId1"/>
          <a:stretch>
            <a:fillRect/>
          </a:stretch>
        </a:blipFill>
        <a:ln w="3175">
          <a:solidFill>
            <a:schemeClr val="tx1"/>
          </a:solidFill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7660515297294713"/>
          <c:y val="0.92511947879952094"/>
          <c:w val="0.6467896940541058"/>
          <c:h val="6.4804951785359166E-2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b="1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Ventas de GNV por zona (m3)</a:t>
            </a:r>
          </a:p>
        </c:rich>
      </c:tx>
      <c:layout/>
      <c:overlay val="0"/>
    </c:title>
    <c:autoTitleDeleted val="0"/>
    <c:view3D>
      <c:rotX val="3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49230705360658E-2"/>
          <c:y val="0.15673277777777778"/>
          <c:w val="0.95792695397755967"/>
          <c:h val="0.47518185185185186"/>
        </c:manualLayout>
      </c:layout>
      <c:pie3DChart>
        <c:varyColors val="1"/>
        <c:ser>
          <c:idx val="1"/>
          <c:order val="1"/>
          <c:spPr>
            <a:ln w="28575"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136892527572095E-2"/>
                  <c:y val="-9.2681481481481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29-465E-9AE3-D41DCD874765}"/>
                </c:ext>
              </c:extLst>
            </c:dLbl>
            <c:dLbl>
              <c:idx val="1"/>
              <c:layout>
                <c:manualLayout>
                  <c:x val="-4.995475635844294E-3"/>
                  <c:y val="-4.0268703703703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29-465E-9AE3-D41DCD874765}"/>
                </c:ext>
              </c:extLst>
            </c:dLbl>
            <c:dLbl>
              <c:idx val="2"/>
              <c:layout>
                <c:manualLayout>
                  <c:x val="2.081221396431077E-2"/>
                  <c:y val="-8.4732592592592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29-465E-9AE3-D41DCD874765}"/>
                </c:ext>
              </c:extLst>
            </c:dLbl>
            <c:dLbl>
              <c:idx val="3"/>
              <c:layout>
                <c:manualLayout>
                  <c:x val="2.8150750675113998E-2"/>
                  <c:y val="2.26037037037037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29-465E-9AE3-D41DCD874765}"/>
                </c:ext>
              </c:extLst>
            </c:dLbl>
            <c:dLbl>
              <c:idx val="4"/>
              <c:layout>
                <c:manualLayout>
                  <c:x val="7.202812728535235E-2"/>
                  <c:y val="-0.19014203703703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29-465E-9AE3-D41DCD874765}"/>
                </c:ext>
              </c:extLst>
            </c:dLbl>
            <c:dLbl>
              <c:idx val="5"/>
              <c:layout>
                <c:manualLayout>
                  <c:x val="-2.0089648640809362E-2"/>
                  <c:y val="-1.33370370370370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29-465E-9AE3-D41DCD874765}"/>
                </c:ext>
              </c:extLst>
            </c:dLbl>
            <c:dLbl>
              <c:idx val="6"/>
              <c:layout>
                <c:manualLayout>
                  <c:x val="-2.0825751650521647E-2"/>
                  <c:y val="-2.0455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29-465E-9AE3-D41DCD874765}"/>
                </c:ext>
              </c:extLst>
            </c:dLbl>
            <c:dLbl>
              <c:idx val="7"/>
              <c:layout>
                <c:manualLayout>
                  <c:x val="-8.0913014881596624E-3"/>
                  <c:y val="-3.79768518518518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29-465E-9AE3-D41DCD874765}"/>
                </c:ext>
              </c:extLst>
            </c:dLbl>
            <c:dLbl>
              <c:idx val="8"/>
              <c:layout>
                <c:manualLayout>
                  <c:x val="7.0434845754380271E-3"/>
                  <c:y val="-1.2213703703703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29-465E-9AE3-D41DCD874765}"/>
                </c:ext>
              </c:extLst>
            </c:dLbl>
            <c:dLbl>
              <c:idx val="9"/>
              <c:layout>
                <c:manualLayout>
                  <c:x val="3.6930530287136408E-2"/>
                  <c:y val="-1.8432222222222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29-465E-9AE3-D41DCD874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effectLst>
                      <a:glow rad="63500">
                        <a:prstClr val="white">
                          <a:lumMod val="95000"/>
                          <a:alpha val="40000"/>
                        </a:prstClr>
                      </a:glow>
                    </a:effectLst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Norte 1</c:v>
              </c:pt>
              <c:pt idx="1">
                <c:v>Norte 2</c:v>
              </c:pt>
              <c:pt idx="2">
                <c:v>Norte 3</c:v>
              </c:pt>
              <c:pt idx="3">
                <c:v>Centro 1</c:v>
              </c:pt>
              <c:pt idx="4">
                <c:v>Centro 2</c:v>
              </c:pt>
              <c:pt idx="5">
                <c:v>Centro 3</c:v>
              </c:pt>
              <c:pt idx="6">
                <c:v>Sur 1</c:v>
              </c:pt>
              <c:pt idx="7">
                <c:v>Sur 2</c:v>
              </c:pt>
              <c:pt idx="8">
                <c:v>Sur 3</c:v>
              </c:pt>
              <c:pt idx="9">
                <c:v>Provincia</c:v>
              </c:pt>
            </c:strLit>
          </c:cat>
          <c:val>
            <c:numLit>
              <c:formatCode>0%</c:formatCode>
              <c:ptCount val="10"/>
              <c:pt idx="0">
                <c:v>5.4596111459530368E-2</c:v>
              </c:pt>
              <c:pt idx="1">
                <c:v>0.20174115843837051</c:v>
              </c:pt>
              <c:pt idx="2">
                <c:v>7.476349006378058E-2</c:v>
              </c:pt>
              <c:pt idx="3">
                <c:v>5.2692380634893614E-2</c:v>
              </c:pt>
              <c:pt idx="4">
                <c:v>0.34885879697283873</c:v>
              </c:pt>
              <c:pt idx="5">
                <c:v>7.0799828522747382E-2</c:v>
              </c:pt>
              <c:pt idx="6">
                <c:v>4.0503627073820353E-2</c:v>
              </c:pt>
              <c:pt idx="7">
                <c:v>6.1900291575789815E-2</c:v>
              </c:pt>
              <c:pt idx="8">
                <c:v>4.9316815089146655E-2</c:v>
              </c:pt>
              <c:pt idx="9">
                <c:v>4.4827500169082005E-2</c:v>
              </c:pt>
            </c:numLit>
          </c:val>
          <c:extLst>
            <c:ext xmlns:c16="http://schemas.microsoft.com/office/drawing/2014/chart" uri="{C3380CC4-5D6E-409C-BE32-E72D297353CC}">
              <c16:uniqueId val="{0000000A-CA29-465E-9AE3-D41DCD874765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rgbClr val="002060"/>
                    </a:solidFill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Norte 1</c:v>
              </c:pt>
              <c:pt idx="1">
                <c:v>Norte 2</c:v>
              </c:pt>
              <c:pt idx="2">
                <c:v>Norte 3</c:v>
              </c:pt>
              <c:pt idx="3">
                <c:v>Centro 1</c:v>
              </c:pt>
              <c:pt idx="4">
                <c:v>Centro 2</c:v>
              </c:pt>
              <c:pt idx="5">
                <c:v>Centro 3</c:v>
              </c:pt>
              <c:pt idx="6">
                <c:v>Sur 1</c:v>
              </c:pt>
              <c:pt idx="7">
                <c:v>Sur 2</c:v>
              </c:pt>
              <c:pt idx="8">
                <c:v>Sur 3</c:v>
              </c:pt>
              <c:pt idx="9">
                <c:v>Provincia</c:v>
              </c:pt>
            </c:strLit>
          </c:cat>
          <c:val>
            <c:numLit>
              <c:formatCode>0%</c:formatCode>
              <c:ptCount val="10"/>
              <c:pt idx="0">
                <c:v>5.4596111459530368E-2</c:v>
              </c:pt>
              <c:pt idx="1">
                <c:v>0.20174115843837051</c:v>
              </c:pt>
              <c:pt idx="2">
                <c:v>7.476349006378058E-2</c:v>
              </c:pt>
              <c:pt idx="3">
                <c:v>5.2692380634893614E-2</c:v>
              </c:pt>
              <c:pt idx="4">
                <c:v>0.34885879697283873</c:v>
              </c:pt>
              <c:pt idx="5">
                <c:v>7.0799828522747382E-2</c:v>
              </c:pt>
              <c:pt idx="6">
                <c:v>4.0503627073820353E-2</c:v>
              </c:pt>
              <c:pt idx="7">
                <c:v>6.1900291575789815E-2</c:v>
              </c:pt>
              <c:pt idx="8">
                <c:v>4.9316815089146655E-2</c:v>
              </c:pt>
              <c:pt idx="9">
                <c:v>4.4827500169082005E-2</c:v>
              </c:pt>
            </c:numLit>
          </c:val>
          <c:extLst>
            <c:ext xmlns:c16="http://schemas.microsoft.com/office/drawing/2014/chart" uri="{C3380CC4-5D6E-409C-BE32-E72D297353CC}">
              <c16:uniqueId val="{0000000B-CA29-465E-9AE3-D41DCD87476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effectLst/>
      </c:spPr>
    </c:plotArea>
    <c:plotVisOnly val="1"/>
    <c:dispBlanksAs val="zero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sz="1600"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Venta de GNV en Lima vs. Venta de GNV en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877117836241416"/>
          <c:y val="0.12322421394691528"/>
          <c:w val="0.81473738902047832"/>
          <c:h val="0.71243531537325622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2</c:v>
              </c:pt>
              <c:pt idx="2">
                <c:v>8031</c:v>
              </c:pt>
              <c:pt idx="3">
                <c:v>63384</c:v>
              </c:pt>
              <c:pt idx="4">
                <c:v>220929</c:v>
              </c:pt>
              <c:pt idx="5">
                <c:v>483434</c:v>
              </c:pt>
              <c:pt idx="6">
                <c:v>831059</c:v>
              </c:pt>
              <c:pt idx="7">
                <c:v>1273500</c:v>
              </c:pt>
              <c:pt idx="8">
                <c:v>1815520</c:v>
              </c:pt>
              <c:pt idx="9">
                <c:v>2415939</c:v>
              </c:pt>
              <c:pt idx="10">
                <c:v>3095162</c:v>
              </c:pt>
              <c:pt idx="11">
                <c:v>3818464</c:v>
              </c:pt>
              <c:pt idx="12">
                <c:v>4548310</c:v>
              </c:pt>
              <c:pt idx="13">
                <c:v>5278814</c:v>
              </c:pt>
              <c:pt idx="14">
                <c:v>6020264</c:v>
              </c:pt>
              <c:pt idx="15">
                <c:v>6776981</c:v>
              </c:pt>
              <c:pt idx="16">
                <c:v>7284550</c:v>
              </c:pt>
            </c:numLit>
          </c:val>
          <c:extLst>
            <c:ext xmlns:c16="http://schemas.microsoft.com/office/drawing/2014/chart" uri="{C3380CC4-5D6E-409C-BE32-E72D297353CC}">
              <c16:uniqueId val="{00000000-D47D-4A77-B30D-FD7418F40CD8}"/>
            </c:ext>
          </c:extLst>
        </c:ser>
        <c:ser>
          <c:idx val="0"/>
          <c:order val="1"/>
          <c:tx>
            <c:v>Venta GNV Lima (miles de m3)</c:v>
          </c:tx>
          <c:spPr>
            <a:solidFill>
              <a:srgbClr val="FFC000"/>
            </a:solidFill>
          </c:spPr>
          <c:invertIfNegative val="0"/>
          <c:dLbls>
            <c:dLbl>
              <c:idx val="7"/>
              <c:layout>
                <c:manualLayout>
                  <c:x val="-1.7633704090061944E-3"/>
                  <c:y val="-2.9563932002956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7D-4A77-B30D-FD7418F40CD8}"/>
                </c:ext>
              </c:extLst>
            </c:dLbl>
            <c:dLbl>
              <c:idx val="8"/>
              <c:layout>
                <c:manualLayout>
                  <c:x val="-1.7633704090061297E-3"/>
                  <c:y val="2.95639320029553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7D-4A77-B30D-FD7418F40CD8}"/>
                </c:ext>
              </c:extLst>
            </c:dLbl>
            <c:dLbl>
              <c:idx val="9"/>
              <c:layout>
                <c:manualLayout>
                  <c:x val="2.0800828423086621E-3"/>
                  <c:y val="4.7064848601240834E-3"/>
                </c:manualLayout>
              </c:layout>
              <c:spPr/>
              <c:txPr>
                <a:bodyPr/>
                <a:lstStyle/>
                <a:p>
                  <a:pPr>
                    <a:defRPr sz="9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7D-4A77-B30D-FD7418F40CD8}"/>
                </c:ext>
              </c:extLst>
            </c:dLbl>
            <c:dLbl>
              <c:idx val="10"/>
              <c:layout>
                <c:manualLayout>
                  <c:x val="6.3342486660506467E-4"/>
                  <c:y val="5.903940499677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7D-4A77-B30D-FD7418F40CD8}"/>
                </c:ext>
              </c:extLst>
            </c:dLbl>
            <c:dLbl>
              <c:idx val="11"/>
              <c:layout>
                <c:manualLayout>
                  <c:x val="-1.763370409006259E-3"/>
                  <c:y val="2.1432686767812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7D-4A77-B30D-FD7418F40CD8}"/>
                </c:ext>
              </c:extLst>
            </c:dLbl>
            <c:dLbl>
              <c:idx val="12"/>
              <c:layout>
                <c:manualLayout>
                  <c:x val="0"/>
                  <c:y val="2.9563932002955851E-3"/>
                </c:manualLayout>
              </c:layout>
              <c:spPr/>
              <c:txPr>
                <a:bodyPr/>
                <a:lstStyle/>
                <a:p>
                  <a:pPr>
                    <a:defRPr sz="9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7D-4A77-B30D-FD7418F40CD8}"/>
                </c:ext>
              </c:extLst>
            </c:dLbl>
            <c:dLbl>
              <c:idx val="13"/>
              <c:layout>
                <c:manualLayout>
                  <c:x val="-3.52674081801238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47D-4A77-B30D-FD7418F40CD8}"/>
                </c:ext>
              </c:extLst>
            </c:dLbl>
            <c:dLbl>
              <c:idx val="14"/>
              <c:layout>
                <c:manualLayout>
                  <c:x val="-8.8168520450319422E-4"/>
                  <c:y val="-2.972921067793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384999299511516E-2"/>
                      <c:h val="4.46999999999999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47D-4A77-B30D-FD7418F40CD8}"/>
                </c:ext>
              </c:extLst>
            </c:dLbl>
            <c:dLbl>
              <c:idx val="15"/>
              <c:layout>
                <c:manualLayout>
                  <c:x val="-1.7633704090061297E-3"/>
                  <c:y val="-1.6025047866799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298186769251316E-2"/>
                      <c:h val="4.17601851851851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47D-4A77-B30D-FD7418F40CD8}"/>
                </c:ext>
              </c:extLst>
            </c:dLbl>
            <c:dLbl>
              <c:idx val="16"/>
              <c:layout>
                <c:manualLayout>
                  <c:x val="0"/>
                  <c:y val="2.7099957941683354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47D-4A77-B30D-FD7418F40CD8}"/>
                </c:ext>
              </c:extLst>
            </c:dLbl>
            <c:dLbl>
              <c:idx val="17"/>
              <c:layout>
                <c:manualLayout>
                  <c:x val="-3.5267408180123887E-3"/>
                  <c:y val="5.3215077605321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7D-4A77-B30D-FD7418F40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baseline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2</c:v>
              </c:pt>
              <c:pt idx="1">
                <c:v>8029</c:v>
              </c:pt>
              <c:pt idx="2">
                <c:v>55353</c:v>
              </c:pt>
              <c:pt idx="3">
                <c:v>157545</c:v>
              </c:pt>
              <c:pt idx="4">
                <c:v>262505</c:v>
              </c:pt>
              <c:pt idx="5">
                <c:v>347409</c:v>
              </c:pt>
              <c:pt idx="6">
                <c:v>438196</c:v>
              </c:pt>
              <c:pt idx="7">
                <c:v>532978</c:v>
              </c:pt>
              <c:pt idx="8">
                <c:v>582767</c:v>
              </c:pt>
              <c:pt idx="9">
                <c:v>646429</c:v>
              </c:pt>
              <c:pt idx="10">
                <c:v>685426</c:v>
              </c:pt>
              <c:pt idx="11">
                <c:v>691726</c:v>
              </c:pt>
              <c:pt idx="12">
                <c:v>690994</c:v>
              </c:pt>
              <c:pt idx="13">
                <c:v>697070</c:v>
              </c:pt>
              <c:pt idx="14">
                <c:v>708157</c:v>
              </c:pt>
              <c:pt idx="15">
                <c:v>475167</c:v>
              </c:pt>
              <c:pt idx="16">
                <c:v>561517</c:v>
              </c:pt>
            </c:numLit>
          </c:val>
          <c:extLst>
            <c:ext xmlns:c16="http://schemas.microsoft.com/office/drawing/2014/chart" uri="{C3380CC4-5D6E-409C-BE32-E72D297353CC}">
              <c16:uniqueId val="{0000000C-D47D-4A77-B30D-FD7418F40CD8}"/>
            </c:ext>
          </c:extLst>
        </c:ser>
        <c:ser>
          <c:idx val="2"/>
          <c:order val="2"/>
          <c:tx>
            <c:v>Venta GNV Provincia (miles de m3)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6"/>
              <c:layout>
                <c:manualLayout>
                  <c:x val="-6.4656168083320398E-17"/>
                  <c:y val="-2.52434077669338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7D-4A77-B30D-FD7418F40CD8}"/>
                </c:ext>
              </c:extLst>
            </c:dLbl>
            <c:dLbl>
              <c:idx val="7"/>
              <c:layout>
                <c:manualLayout>
                  <c:x val="-3.5267408180122595E-3"/>
                  <c:y val="-2.50297094237943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47D-4A77-B30D-FD7418F40CD8}"/>
                </c:ext>
              </c:extLst>
            </c:dLbl>
            <c:dLbl>
              <c:idx val="8"/>
              <c:layout>
                <c:manualLayout>
                  <c:x val="-3.5267408180122595E-3"/>
                  <c:y val="-2.16899162549248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47D-4A77-B30D-FD7418F40CD8}"/>
                </c:ext>
              </c:extLst>
            </c:dLbl>
            <c:dLbl>
              <c:idx val="9"/>
              <c:layout>
                <c:manualLayout>
                  <c:x val="-7.053481636024519E-3"/>
                  <c:y val="-2.69285518911023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47D-4A77-B30D-FD7418F40CD8}"/>
                </c:ext>
              </c:extLst>
            </c:dLbl>
            <c:dLbl>
              <c:idx val="10"/>
              <c:layout>
                <c:manualLayout>
                  <c:x val="-5.2901112270183894E-3"/>
                  <c:y val="-2.078949665659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47D-4A77-B30D-FD7418F40CD8}"/>
                </c:ext>
              </c:extLst>
            </c:dLbl>
            <c:dLbl>
              <c:idx val="11"/>
              <c:layout>
                <c:manualLayout>
                  <c:x val="-7.053481636024519E-3"/>
                  <c:y val="-2.07785556738888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47D-4A77-B30D-FD7418F40CD8}"/>
                </c:ext>
              </c:extLst>
            </c:dLbl>
            <c:dLbl>
              <c:idx val="12"/>
              <c:layout>
                <c:manualLayout>
                  <c:x val="-7.053481636024519E-3"/>
                  <c:y val="-2.05904638860275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47D-4A77-B30D-FD7418F40CD8}"/>
                </c:ext>
              </c:extLst>
            </c:dLbl>
            <c:dLbl>
              <c:idx val="13"/>
              <c:layout>
                <c:manualLayout>
                  <c:x val="-8.8168520450306494E-3"/>
                  <c:y val="-1.741734611333228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47D-4A77-B30D-FD7418F40CD8}"/>
                </c:ext>
              </c:extLst>
            </c:dLbl>
            <c:dLbl>
              <c:idx val="14"/>
              <c:layout>
                <c:manualLayout>
                  <c:x val="-8.8168520450306494E-3"/>
                  <c:y val="-2.0611880277714732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47D-4A77-B30D-FD7418F40CD8}"/>
                </c:ext>
              </c:extLst>
            </c:dLbl>
            <c:dLbl>
              <c:idx val="15"/>
              <c:layout>
                <c:manualLayout>
                  <c:x val="-1.7633704090061297E-3"/>
                  <c:y val="-2.2223696539041295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baseline="0">
                      <a:solidFill>
                        <a:sysClr val="windowText" lastClr="00000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47D-4A77-B30D-FD7418F40CD8}"/>
                </c:ext>
              </c:extLst>
            </c:dLbl>
            <c:dLbl>
              <c:idx val="16"/>
              <c:layout>
                <c:manualLayout>
                  <c:x val="-1.763370409006259E-3"/>
                  <c:y val="-2.2335899808532803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000" b="1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47D-4A77-B30D-FD7418F40CD8}"/>
                </c:ext>
              </c:extLst>
            </c:dLbl>
            <c:dLbl>
              <c:idx val="17"/>
              <c:layout>
                <c:manualLayout>
                  <c:x val="-1.763370409006259E-3"/>
                  <c:y val="-4.8922022219506374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1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7D-4A77-B30D-FD7418F40CD8}"/>
                </c:ext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900" b="0" baseline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216</c:v>
              </c:pt>
              <c:pt idx="6">
                <c:v>4245</c:v>
              </c:pt>
              <c:pt idx="7">
                <c:v>9042</c:v>
              </c:pt>
              <c:pt idx="8">
                <c:v>17652</c:v>
              </c:pt>
              <c:pt idx="9">
                <c:v>32794</c:v>
              </c:pt>
              <c:pt idx="10">
                <c:v>37876</c:v>
              </c:pt>
              <c:pt idx="11">
                <c:v>38120</c:v>
              </c:pt>
              <c:pt idx="12">
                <c:v>39510</c:v>
              </c:pt>
              <c:pt idx="13">
                <c:v>44380</c:v>
              </c:pt>
              <c:pt idx="14">
                <c:v>48560</c:v>
              </c:pt>
              <c:pt idx="15">
                <c:v>32402</c:v>
              </c:pt>
              <c:pt idx="16">
                <c:v>42266</c:v>
              </c:pt>
            </c:numLit>
          </c:val>
          <c:extLst>
            <c:ext xmlns:c16="http://schemas.microsoft.com/office/drawing/2014/chart" uri="{C3380CC4-5D6E-409C-BE32-E72D297353CC}">
              <c16:uniqueId val="{00000019-D47D-4A77-B30D-FD7418F40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2242376"/>
        <c:axId val="622242768"/>
      </c:barChart>
      <c:catAx>
        <c:axId val="62224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4A7EBB"/>
            </a:solidFill>
          </a:ln>
        </c:spPr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22242768"/>
        <c:crosses val="autoZero"/>
        <c:auto val="1"/>
        <c:lblAlgn val="ctr"/>
        <c:lblOffset val="100"/>
        <c:noMultiLvlLbl val="0"/>
      </c:catAx>
      <c:valAx>
        <c:axId val="622242768"/>
        <c:scaling>
          <c:orientation val="minMax"/>
          <c:max val="900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222423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Créditos Desembolsados</a:t>
            </a:r>
            <a:endParaRPr lang="es-PE" sz="1300" b="0" cap="small" spc="0" baseline="0">
              <a:ln w="10541" cmpd="sng">
                <a:solidFill>
                  <a:sysClr val="windowText" lastClr="000000"/>
                </a:solidFill>
                <a:prstDash val="solid"/>
              </a:ln>
              <a:solidFill>
                <a:sysClr val="windowText" lastClr="000000"/>
              </a:solidFill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94330249131775"/>
          <c:y val="0.12278760593892672"/>
          <c:w val="0.83477536080441261"/>
          <c:h val="0.70951340024287157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0</c:v>
              </c:pt>
              <c:pt idx="2">
                <c:v>3879</c:v>
              </c:pt>
              <c:pt idx="3">
                <c:v>17146</c:v>
              </c:pt>
              <c:pt idx="4">
                <c:v>42752</c:v>
              </c:pt>
              <c:pt idx="5">
                <c:v>61808</c:v>
              </c:pt>
              <c:pt idx="6">
                <c:v>76827</c:v>
              </c:pt>
              <c:pt idx="7">
                <c:v>86993</c:v>
              </c:pt>
              <c:pt idx="8">
                <c:v>91707</c:v>
              </c:pt>
              <c:pt idx="9">
                <c:v>94620</c:v>
              </c:pt>
              <c:pt idx="10">
                <c:v>97405</c:v>
              </c:pt>
              <c:pt idx="11">
                <c:v>101895</c:v>
              </c:pt>
              <c:pt idx="12">
                <c:v>106403</c:v>
              </c:pt>
              <c:pt idx="13">
                <c:v>109342</c:v>
              </c:pt>
              <c:pt idx="14">
                <c:v>111471</c:v>
              </c:pt>
              <c:pt idx="15">
                <c:v>121510</c:v>
              </c:pt>
              <c:pt idx="16">
                <c:v>124319</c:v>
              </c:pt>
            </c:numLit>
          </c:val>
          <c:extLst>
            <c:ext xmlns:c16="http://schemas.microsoft.com/office/drawing/2014/chart" uri="{C3380CC4-5D6E-409C-BE32-E72D297353CC}">
              <c16:uniqueId val="{00000000-5429-4466-825B-9F3A2EB4314A}"/>
            </c:ext>
          </c:extLst>
        </c:ser>
        <c:ser>
          <c:idx val="0"/>
          <c:order val="1"/>
          <c:tx>
            <c:v>N° Desembolsos</c:v>
          </c:tx>
          <c:spPr>
            <a:solidFill>
              <a:srgbClr val="7EE949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9"/>
              <c:numFmt formatCode="#,##0_ ;[Red]\-#,##0\ " sourceLinked="0"/>
              <c:spPr/>
              <c:txPr>
                <a:bodyPr/>
                <a:lstStyle/>
                <a:p>
                  <a:pPr>
                    <a:defRPr sz="11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429-4466-825B-9F3A2EB4314A}"/>
                </c:ext>
              </c:extLst>
            </c:dLbl>
            <c:dLbl>
              <c:idx val="12"/>
              <c:numFmt formatCode="#,##0_ ;[Red]\-#,##0\ 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429-4466-825B-9F3A2EB4314A}"/>
                </c:ext>
              </c:extLst>
            </c:dLbl>
            <c:dLbl>
              <c:idx val="13"/>
              <c:layout>
                <c:manualLayout>
                  <c:x val="-1.293123361666408E-16"/>
                  <c:y val="-5.3895982327284637E-17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29-4466-825B-9F3A2EB4314A}"/>
                </c:ext>
              </c:extLst>
            </c:dLbl>
            <c:dLbl>
              <c:idx val="14"/>
              <c:layout>
                <c:manualLayout>
                  <c:x val="-1.7633704090061297E-3"/>
                  <c:y val="-2.9398148148148148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baseline="0">
                        <a:solidFill>
                          <a:srgbClr val="002060"/>
                        </a:solidFill>
                      </a:defRPr>
                    </a:pPr>
                    <a:fld id="{6A98583C-F880-4C1E-B345-4DB9D17B58A4}" type="VALUE">
                      <a:rPr lang="en-US" sz="1100"/>
                      <a:pPr>
                        <a:defRPr sz="1100" b="0" i="0" baseline="0">
                          <a:solidFill>
                            <a:srgbClr val="002060"/>
                          </a:solidFill>
                        </a:defRPr>
                      </a:pPr>
                      <a:t>[VALOR]</a:t>
                    </a:fld>
                    <a:endParaRPr lang="es-PE"/>
                  </a:p>
                </c:rich>
              </c:tx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429-4466-825B-9F3A2EB4314A}"/>
                </c:ext>
              </c:extLst>
            </c:dLbl>
            <c:dLbl>
              <c:idx val="15"/>
              <c:layout>
                <c:manualLayout>
                  <c:x val="-1.7633704090061297E-3"/>
                  <c:y val="-2.9398148148148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29-4466-825B-9F3A2EB4314A}"/>
                </c:ext>
              </c:extLst>
            </c:dLbl>
            <c:dLbl>
              <c:idx val="16"/>
              <c:layout>
                <c:manualLayout>
                  <c:x val="0"/>
                  <c:y val="-2.9398148148148417E-3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29-4466-825B-9F3A2EB4314A}"/>
                </c:ext>
              </c:extLst>
            </c:dLbl>
            <c:dLbl>
              <c:idx val="17"/>
              <c:layout>
                <c:manualLayout>
                  <c:x val="-3.5267408180123887E-3"/>
                  <c:y val="-3.5277777777777804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29-4466-825B-9F3A2EB4314A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0</c:v>
              </c:pt>
              <c:pt idx="1">
                <c:v>3879</c:v>
              </c:pt>
              <c:pt idx="2">
                <c:v>13267</c:v>
              </c:pt>
              <c:pt idx="3">
                <c:v>25606</c:v>
              </c:pt>
              <c:pt idx="4">
                <c:v>19056</c:v>
              </c:pt>
              <c:pt idx="5">
                <c:v>15019</c:v>
              </c:pt>
              <c:pt idx="6">
                <c:v>10166</c:v>
              </c:pt>
              <c:pt idx="7">
                <c:v>4714</c:v>
              </c:pt>
              <c:pt idx="8">
                <c:v>2913</c:v>
              </c:pt>
              <c:pt idx="9">
                <c:v>2785</c:v>
              </c:pt>
              <c:pt idx="10">
                <c:v>4490</c:v>
              </c:pt>
              <c:pt idx="11">
                <c:v>4508</c:v>
              </c:pt>
              <c:pt idx="12">
                <c:v>2939</c:v>
              </c:pt>
              <c:pt idx="13">
                <c:v>2129</c:v>
              </c:pt>
              <c:pt idx="14">
                <c:v>10039</c:v>
              </c:pt>
              <c:pt idx="15">
                <c:v>2809</c:v>
              </c:pt>
              <c:pt idx="16">
                <c:v>7887</c:v>
              </c:pt>
            </c:numLit>
          </c:val>
          <c:extLst>
            <c:ext xmlns:c16="http://schemas.microsoft.com/office/drawing/2014/chart" uri="{C3380CC4-5D6E-409C-BE32-E72D297353CC}">
              <c16:uniqueId val="{00000008-5429-4466-825B-9F3A2EB43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818919008"/>
        <c:axId val="818917832"/>
      </c:barChart>
      <c:catAx>
        <c:axId val="81891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4A7EBB"/>
            </a:solidFill>
          </a:ln>
        </c:spPr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18917832"/>
        <c:crosses val="autoZero"/>
        <c:auto val="1"/>
        <c:lblAlgn val="ctr"/>
        <c:lblOffset val="100"/>
        <c:noMultiLvlLbl val="0"/>
      </c:catAx>
      <c:valAx>
        <c:axId val="8189178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18919008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Créditos Desembolsados </a:t>
            </a:r>
            <a:r>
              <a:rPr lang="es-PE" sz="1300"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(en miles de S/.)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8313350336515"/>
          <c:y val="0.12278760593892672"/>
          <c:w val="0.82988732826207878"/>
          <c:h val="0.71623044651961809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0</c:v>
              </c:pt>
              <c:pt idx="2">
                <c:v>18723.975449999998</c:v>
              </c:pt>
              <c:pt idx="3">
                <c:v>103729.33631694116</c:v>
              </c:pt>
              <c:pt idx="4">
                <c:v>347464.33111694118</c:v>
              </c:pt>
              <c:pt idx="5">
                <c:v>657863.28025694122</c:v>
              </c:pt>
              <c:pt idx="6">
                <c:v>1174124.4288569412</c:v>
              </c:pt>
              <c:pt idx="7">
                <c:v>1543927.6891869414</c:v>
              </c:pt>
              <c:pt idx="8">
                <c:v>1841693.7855069414</c:v>
              </c:pt>
              <c:pt idx="9">
                <c:v>2038900.2325569415</c:v>
              </c:pt>
              <c:pt idx="10">
                <c:v>2227338.6828569416</c:v>
              </c:pt>
              <c:pt idx="11">
                <c:v>2506119.5691269417</c:v>
              </c:pt>
              <c:pt idx="12">
                <c:v>2755947.0803569416</c:v>
              </c:pt>
              <c:pt idx="13">
                <c:v>2884449.3586569414</c:v>
              </c:pt>
              <c:pt idx="14">
                <c:v>2944986.9694169415</c:v>
              </c:pt>
              <c:pt idx="15">
                <c:v>3205089.9055969417</c:v>
              </c:pt>
              <c:pt idx="16">
                <c:v>3251111.2329369416</c:v>
              </c:pt>
            </c:numLit>
          </c:val>
          <c:extLst>
            <c:ext xmlns:c16="http://schemas.microsoft.com/office/drawing/2014/chart" uri="{C3380CC4-5D6E-409C-BE32-E72D297353CC}">
              <c16:uniqueId val="{00000000-7567-4E3B-B31D-1FD4E6B39C67}"/>
            </c:ext>
          </c:extLst>
        </c:ser>
        <c:ser>
          <c:idx val="0"/>
          <c:order val="1"/>
          <c:tx>
            <c:v>Monto Desembolsado (en miles de S/.)</c:v>
          </c:tx>
          <c:spPr>
            <a:solidFill>
              <a:srgbClr val="7EE949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9"/>
              <c:numFmt formatCode="#,##0_ ;[Red]\-#,##0\ " sourceLinked="0"/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567-4E3B-B31D-1FD4E6B39C67}"/>
                </c:ext>
              </c:extLst>
            </c:dLbl>
            <c:dLbl>
              <c:idx val="12"/>
              <c:layout>
                <c:manualLayout>
                  <c:x val="-5.2901112270183894E-3"/>
                  <c:y val="-2.6947991163642318E-17"/>
                </c:manualLayout>
              </c:layout>
              <c:numFmt formatCode="#,##0_ ;[Red]\-#,##0\ 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67-4E3B-B31D-1FD4E6B39C67}"/>
                </c:ext>
              </c:extLst>
            </c:dLbl>
            <c:dLbl>
              <c:idx val="13"/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567-4E3B-B31D-1FD4E6B39C67}"/>
                </c:ext>
              </c:extLst>
            </c:dLbl>
            <c:dLbl>
              <c:idx val="14"/>
              <c:layout>
                <c:manualLayout>
                  <c:x val="-3.5267408180122595E-3"/>
                  <c:y val="-5.8796296296296296E-3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67-4E3B-B31D-1FD4E6B39C67}"/>
                </c:ext>
              </c:extLst>
            </c:dLbl>
            <c:dLbl>
              <c:idx val="15"/>
              <c:layout>
                <c:manualLayout>
                  <c:x val="1.7633704090061297E-3"/>
                  <c:y val="2.9398148148148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67-4E3B-B31D-1FD4E6B39C67}"/>
                </c:ext>
              </c:extLst>
            </c:dLbl>
            <c:dLbl>
              <c:idx val="16"/>
              <c:layout>
                <c:manualLayout>
                  <c:x val="-5.2901112270185187E-3"/>
                  <c:y val="-2.3518518518518546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567-4E3B-B31D-1FD4E6B39C67}"/>
                </c:ext>
              </c:extLst>
            </c:dLbl>
            <c:dLbl>
              <c:idx val="17"/>
              <c:layout>
                <c:manualLayout>
                  <c:x val="-1.0580222454036779E-2"/>
                  <c:y val="-3.5277777777777804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67-4E3B-B31D-1FD4E6B39C67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0</c:v>
              </c:pt>
              <c:pt idx="1">
                <c:v>18723.975449999998</c:v>
              </c:pt>
              <c:pt idx="2">
                <c:v>85005.360866941162</c:v>
              </c:pt>
              <c:pt idx="3">
                <c:v>243734.99479999999</c:v>
              </c:pt>
              <c:pt idx="4">
                <c:v>310398.94913999998</c:v>
              </c:pt>
              <c:pt idx="5">
                <c:v>516261.14859999996</c:v>
              </c:pt>
              <c:pt idx="6">
                <c:v>369803.26033000008</c:v>
              </c:pt>
              <c:pt idx="7">
                <c:v>297766.09632000001</c:v>
              </c:pt>
              <c:pt idx="8">
                <c:v>197206.44704999999</c:v>
              </c:pt>
              <c:pt idx="9">
                <c:v>188438.4503</c:v>
              </c:pt>
              <c:pt idx="10">
                <c:v>278780.88626999996</c:v>
              </c:pt>
              <c:pt idx="11">
                <c:v>249827.51123</c:v>
              </c:pt>
              <c:pt idx="12">
                <c:v>128502.27830000002</c:v>
              </c:pt>
              <c:pt idx="13">
                <c:v>60537.610759999989</c:v>
              </c:pt>
              <c:pt idx="14">
                <c:v>260102.93618000002</c:v>
              </c:pt>
              <c:pt idx="15">
                <c:v>46021.327339999996</c:v>
              </c:pt>
              <c:pt idx="16">
                <c:v>44786.300589999999</c:v>
              </c:pt>
            </c:numLit>
          </c:val>
          <c:extLst>
            <c:ext xmlns:c16="http://schemas.microsoft.com/office/drawing/2014/chart" uri="{C3380CC4-5D6E-409C-BE32-E72D297353CC}">
              <c16:uniqueId val="{00000008-7567-4E3B-B31D-1FD4E6B39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918480440"/>
        <c:axId val="918480832"/>
      </c:barChart>
      <c:catAx>
        <c:axId val="91848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918480832"/>
        <c:crosses val="autoZero"/>
        <c:auto val="1"/>
        <c:lblAlgn val="ctr"/>
        <c:lblOffset val="100"/>
        <c:noMultiLvlLbl val="0"/>
      </c:catAx>
      <c:valAx>
        <c:axId val="918480832"/>
        <c:scaling>
          <c:orientation val="minMax"/>
          <c:max val="400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91848044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Monto Recaudado </a:t>
            </a:r>
            <a:r>
              <a:rPr lang="es-PE" sz="1300" b="0" cap="small" spc="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(En miles de S/.)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891141857766845"/>
          <c:y val="0.1261461290773"/>
          <c:w val="0.82780724471806189"/>
          <c:h val="0.71523743436335108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strLit>
              <c:ptCount val="1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Total</c:v>
              </c:pt>
            </c:strLit>
          </c:cat>
          <c:val>
            <c:numLit>
              <c:formatCode>#,##0_ ;[Red]\-#,##0\ </c:formatCode>
              <c:ptCount val="18"/>
              <c:pt idx="0" formatCode="General">
                <c:v>0</c:v>
              </c:pt>
              <c:pt idx="1">
                <c:v>0</c:v>
              </c:pt>
              <c:pt idx="2">
                <c:v>3565.9901899999877</c:v>
              </c:pt>
              <c:pt idx="3">
                <c:v>37482.707445999993</c:v>
              </c:pt>
              <c:pt idx="4">
                <c:v>141632.23441599999</c:v>
              </c:pt>
              <c:pt idx="5">
                <c:v>320097.21455600002</c:v>
              </c:pt>
              <c:pt idx="6">
                <c:v>540547.97979600006</c:v>
              </c:pt>
              <c:pt idx="7">
                <c:v>808163.34190600016</c:v>
              </c:pt>
              <c:pt idx="8">
                <c:v>1107887.0396160001</c:v>
              </c:pt>
              <c:pt idx="9">
                <c:v>1391841.9554260001</c:v>
              </c:pt>
              <c:pt idx="10">
                <c:v>1639498.858456</c:v>
              </c:pt>
              <c:pt idx="11">
                <c:v>1873035.8714960001</c:v>
              </c:pt>
              <c:pt idx="12">
                <c:v>2060638.8377260002</c:v>
              </c:pt>
              <c:pt idx="13">
                <c:v>2215759.8582860003</c:v>
              </c:pt>
              <c:pt idx="14">
                <c:v>2342104.4486260004</c:v>
              </c:pt>
              <c:pt idx="15">
                <c:v>2468597.1267960006</c:v>
              </c:pt>
              <c:pt idx="16">
                <c:v>2553825.3198160008</c:v>
              </c:pt>
              <c:pt idx="1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99-4004-8D9D-9E58B5BB9FF6}"/>
            </c:ext>
          </c:extLst>
        </c:ser>
        <c:ser>
          <c:idx val="0"/>
          <c:order val="1"/>
          <c:tx>
            <c:v>Recaudos (S/.)</c:v>
          </c:tx>
          <c:spPr>
            <a:solidFill>
              <a:srgbClr val="FFC000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9"/>
              <c:numFmt formatCode="#,##0_ ;[Red]\-#,##0\ " sourceLinked="0"/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99-4004-8D9D-9E58B5BB9FF6}"/>
                </c:ext>
              </c:extLst>
            </c:dLbl>
            <c:dLbl>
              <c:idx val="12"/>
              <c:numFmt formatCode="#,##0_ ;[Red]\-#,##0\ 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99-4004-8D9D-9E58B5BB9FF6}"/>
                </c:ext>
              </c:extLst>
            </c:dLbl>
            <c:dLbl>
              <c:idx val="13"/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399-4004-8D9D-9E58B5BB9FF6}"/>
                </c:ext>
              </c:extLst>
            </c:dLbl>
            <c:dLbl>
              <c:idx val="14"/>
              <c:layout>
                <c:manualLayout>
                  <c:x val="-3.5267408180122595E-3"/>
                  <c:y val="6.3350035790980678E-4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399-4004-8D9D-9E58B5BB9FF6}"/>
                </c:ext>
              </c:extLst>
            </c:dLbl>
            <c:dLbl>
              <c:idx val="15"/>
              <c:layout>
                <c:manualLayout>
                  <c:x val="1.7633704090061297E-3"/>
                  <c:y val="3.0303030303030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733327714615027E-2"/>
                      <c:h val="4.37272727272727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399-4004-8D9D-9E58B5BB9FF6}"/>
                </c:ext>
              </c:extLst>
            </c:dLbl>
            <c:dLbl>
              <c:idx val="16"/>
              <c:layout>
                <c:manualLayout>
                  <c:x val="1.7633704090061297E-3"/>
                  <c:y val="-2.424242424242427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99-4004-8D9D-9E58B5BB9FF6}"/>
                </c:ext>
              </c:extLst>
            </c:dLbl>
            <c:dLbl>
              <c:idx val="17"/>
              <c:layout>
                <c:manualLayout>
                  <c:x val="-5.2901112270185187E-3"/>
                  <c:y val="-2.7272727272727271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399-4004-8D9D-9E58B5BB9FF6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Total</c:v>
              </c:pt>
            </c:strLit>
          </c:cat>
          <c:val>
            <c:numLit>
              <c:formatCode>#,##0_ ;[Red]\-#,##0\ </c:formatCode>
              <c:ptCount val="18"/>
              <c:pt idx="0">
                <c:v>0</c:v>
              </c:pt>
              <c:pt idx="1">
                <c:v>3565.9901899999877</c:v>
              </c:pt>
              <c:pt idx="2">
                <c:v>33916.717256000004</c:v>
              </c:pt>
              <c:pt idx="3">
                <c:v>104149.52697000001</c:v>
              </c:pt>
              <c:pt idx="4">
                <c:v>178464.98014000003</c:v>
              </c:pt>
              <c:pt idx="5">
                <c:v>220450.76523999998</c:v>
              </c:pt>
              <c:pt idx="6">
                <c:v>267615.36211000005</c:v>
              </c:pt>
              <c:pt idx="7">
                <c:v>299723.69770999998</c:v>
              </c:pt>
              <c:pt idx="8">
                <c:v>283954.91581000003</c:v>
              </c:pt>
              <c:pt idx="9">
                <c:v>247656.90302999999</c:v>
              </c:pt>
              <c:pt idx="10">
                <c:v>233537.01304000005</c:v>
              </c:pt>
              <c:pt idx="11">
                <c:v>187602.96623000005</c:v>
              </c:pt>
              <c:pt idx="12">
                <c:v>155121.02055999998</c:v>
              </c:pt>
              <c:pt idx="13">
                <c:v>126344.59034</c:v>
              </c:pt>
              <c:pt idx="14">
                <c:v>126492.67817000001</c:v>
              </c:pt>
              <c:pt idx="15">
                <c:v>85228.193020000006</c:v>
              </c:pt>
              <c:pt idx="16">
                <c:v>94445.422159999987</c:v>
              </c:pt>
              <c:pt idx="17">
                <c:v>2648270.7419760008</c:v>
              </c:pt>
            </c:numLit>
          </c:val>
          <c:extLst>
            <c:ext xmlns:c16="http://schemas.microsoft.com/office/drawing/2014/chart" uri="{C3380CC4-5D6E-409C-BE32-E72D297353CC}">
              <c16:uniqueId val="{00000008-9399-4004-8D9D-9E58B5BB9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559128280"/>
        <c:axId val="918481616"/>
      </c:barChart>
      <c:catAx>
        <c:axId val="55912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918481616"/>
        <c:crosses val="autoZero"/>
        <c:auto val="1"/>
        <c:lblAlgn val="ctr"/>
        <c:lblOffset val="100"/>
        <c:noMultiLvlLbl val="0"/>
      </c:catAx>
      <c:valAx>
        <c:axId val="918481616"/>
        <c:scaling>
          <c:orientation val="minMax"/>
          <c:max val="30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559128280"/>
        <c:crosses val="autoZero"/>
        <c:crossBetween val="between"/>
        <c:majorUnit val="200000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7970054658699242"/>
          <c:y val="0.91212146535273464"/>
          <c:w val="0.6239580746877752"/>
          <c:h val="6.7727395817025554E-2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Cilindros Revisados vs. Cilindros Reemplazados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5750484315515"/>
          <c:y val="0.11986569080854198"/>
          <c:w val="0.82122369840819576"/>
          <c:h val="0.71243531537325622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strLit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Total</c:v>
              </c:pt>
            </c:strLit>
          </c:cat>
          <c:val>
            <c:numLit>
              <c:formatCode>#,##0_ ;[Red]\-#,##0\ </c:formatCode>
              <c:ptCount val="12"/>
              <c:pt idx="0">
                <c:v>0</c:v>
              </c:pt>
              <c:pt idx="1">
                <c:v>3620</c:v>
              </c:pt>
              <c:pt idx="2">
                <c:v>24884</c:v>
              </c:pt>
              <c:pt idx="3">
                <c:v>67748</c:v>
              </c:pt>
              <c:pt idx="4">
                <c:v>90564</c:v>
              </c:pt>
              <c:pt idx="5">
                <c:v>120394</c:v>
              </c:pt>
              <c:pt idx="6">
                <c:v>155203</c:v>
              </c:pt>
              <c:pt idx="7">
                <c:v>206731</c:v>
              </c:pt>
              <c:pt idx="8">
                <c:v>268400</c:v>
              </c:pt>
              <c:pt idx="9">
                <c:v>314903</c:v>
              </c:pt>
              <c:pt idx="10">
                <c:v>339981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28-4E5E-88FB-364BF71C566A}"/>
            </c:ext>
          </c:extLst>
        </c:ser>
        <c:ser>
          <c:idx val="0"/>
          <c:order val="1"/>
          <c:tx>
            <c:v>Cilindros Revisados</c:v>
          </c:tx>
          <c:spPr>
            <a:solidFill>
              <a:srgbClr val="FFC000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3.358258687732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28-4E5E-88FB-364BF71C566A}"/>
                </c:ext>
              </c:extLst>
            </c:dLbl>
            <c:dLbl>
              <c:idx val="4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28-4E5E-88FB-364BF71C566A}"/>
                </c:ext>
              </c:extLst>
            </c:dLbl>
            <c:dLbl>
              <c:idx val="5"/>
              <c:layout>
                <c:manualLayout>
                  <c:x val="2.080083544016861E-3"/>
                  <c:y val="3.358523138373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28-4E5E-88FB-364BF71C566A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00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828-4E5E-88FB-364BF71C566A}"/>
                </c:ext>
              </c:extLst>
            </c:dLbl>
            <c:dLbl>
              <c:idx val="7"/>
              <c:layout>
                <c:manualLayout>
                  <c:x val="0"/>
                  <c:y val="1.46990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28-4E5E-88FB-364BF71C566A}"/>
                </c:ext>
              </c:extLst>
            </c:dLbl>
            <c:dLbl>
              <c:idx val="8"/>
              <c:layout>
                <c:manualLayout>
                  <c:x val="0"/>
                  <c:y val="2.939814814814814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28-4E5E-88FB-364BF71C566A}"/>
                </c:ext>
              </c:extLst>
            </c:dLbl>
            <c:dLbl>
              <c:idx val="9"/>
              <c:layout>
                <c:manualLayout>
                  <c:x val="-1.763370409006129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28-4E5E-88FB-364BF71C566A}"/>
                </c:ext>
              </c:extLst>
            </c:dLbl>
            <c:dLbl>
              <c:idx val="10"/>
              <c:layout>
                <c:manualLayout>
                  <c:x val="-1.293123361666408E-16"/>
                  <c:y val="-2.694799116364231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28-4E5E-88FB-364BF71C566A}"/>
                </c:ext>
              </c:extLst>
            </c:dLbl>
            <c:dLbl>
              <c:idx val="11"/>
              <c:layout>
                <c:manualLayout>
                  <c:x val="-1.293123361666408E-16"/>
                  <c:y val="3.23379629629629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28-4E5E-88FB-364BF71C5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Total</c:v>
              </c:pt>
            </c:strLit>
          </c:cat>
          <c:val>
            <c:numLit>
              <c:formatCode>#,##0_ ;[Red]\-#,##0\ </c:formatCode>
              <c:ptCount val="12"/>
              <c:pt idx="0">
                <c:v>2153</c:v>
              </c:pt>
              <c:pt idx="1">
                <c:v>10511</c:v>
              </c:pt>
              <c:pt idx="2">
                <c:v>26318</c:v>
              </c:pt>
              <c:pt idx="3">
                <c:v>18483</c:v>
              </c:pt>
              <c:pt idx="4">
                <c:v>28864</c:v>
              </c:pt>
              <c:pt idx="5">
                <c:v>34316</c:v>
              </c:pt>
              <c:pt idx="6">
                <c:v>50940</c:v>
              </c:pt>
              <c:pt idx="7">
                <c:v>60937</c:v>
              </c:pt>
              <c:pt idx="8">
                <c:v>46071</c:v>
              </c:pt>
              <c:pt idx="9">
                <c:v>24853</c:v>
              </c:pt>
              <c:pt idx="10">
                <c:v>56475</c:v>
              </c:pt>
              <c:pt idx="11">
                <c:v>359921</c:v>
              </c:pt>
            </c:numLit>
          </c:val>
          <c:extLst>
            <c:ext xmlns:c16="http://schemas.microsoft.com/office/drawing/2014/chart" uri="{C3380CC4-5D6E-409C-BE32-E72D297353CC}">
              <c16:uniqueId val="{0000000A-B828-4E5E-88FB-364BF71C566A}"/>
            </c:ext>
          </c:extLst>
        </c:ser>
        <c:ser>
          <c:idx val="2"/>
          <c:order val="2"/>
          <c:tx>
            <c:v>Cilindros Reemplazados</c:v>
          </c:tx>
          <c:spPr>
            <a:solidFill>
              <a:srgbClr val="7EE949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49495370370370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828-4E5E-88FB-364BF71C566A}"/>
                </c:ext>
              </c:extLst>
            </c:dLbl>
            <c:dLbl>
              <c:idx val="3"/>
              <c:layout>
                <c:manualLayout>
                  <c:x val="0"/>
                  <c:y val="-1.5716037133101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828-4E5E-88FB-364BF71C566A}"/>
                </c:ext>
              </c:extLst>
            </c:dLbl>
            <c:dLbl>
              <c:idx val="4"/>
              <c:layout>
                <c:manualLayout>
                  <c:x val="0"/>
                  <c:y val="-1.6646903388776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828-4E5E-88FB-364BF71C566A}"/>
                </c:ext>
              </c:extLst>
            </c:dLbl>
            <c:dLbl>
              <c:idx val="5"/>
              <c:layout>
                <c:manualLayout>
                  <c:x val="0"/>
                  <c:y val="-2.08974185386246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828-4E5E-88FB-364BF71C566A}"/>
                </c:ext>
              </c:extLst>
            </c:dLbl>
            <c:dLbl>
              <c:idx val="6"/>
              <c:layout>
                <c:manualLayout>
                  <c:x val="0"/>
                  <c:y val="-2.7988398021486085E-2"/>
                </c:manualLayout>
              </c:layout>
              <c:spPr/>
              <c:txPr>
                <a:bodyPr/>
                <a:lstStyle/>
                <a:p>
                  <a:pPr>
                    <a:defRPr sz="100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828-4E5E-88FB-364BF71C566A}"/>
                </c:ext>
              </c:extLst>
            </c:dLbl>
            <c:dLbl>
              <c:idx val="7"/>
              <c:layout>
                <c:manualLayout>
                  <c:x val="0"/>
                  <c:y val="-2.35185185185185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828-4E5E-88FB-364BF71C566A}"/>
                </c:ext>
              </c:extLst>
            </c:dLbl>
            <c:dLbl>
              <c:idx val="8"/>
              <c:layout>
                <c:manualLayout>
                  <c:x val="1.7633704090060005E-3"/>
                  <c:y val="-2.05787037037037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828-4E5E-88FB-364BF71C566A}"/>
                </c:ext>
              </c:extLst>
            </c:dLbl>
            <c:dLbl>
              <c:idx val="9"/>
              <c:layout>
                <c:manualLayout>
                  <c:x val="1.293123361666408E-16"/>
                  <c:y val="-2.6458333333333334E-2"/>
                </c:manualLayout>
              </c:layout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828-4E5E-88FB-364BF71C566A}"/>
                </c:ext>
              </c:extLst>
            </c:dLbl>
            <c:dLbl>
              <c:idx val="10"/>
              <c:layout>
                <c:manualLayout>
                  <c:x val="-1.293123361666408E-16"/>
                  <c:y val="-2.19453703703703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828-4E5E-88FB-364BF71C566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828-4E5E-88FB-364BF71C5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2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  <c:pt idx="5">
                <c:v>2016</c:v>
              </c:pt>
              <c:pt idx="6">
                <c:v>2017</c:v>
              </c:pt>
              <c:pt idx="7">
                <c:v>2018</c:v>
              </c:pt>
              <c:pt idx="8">
                <c:v>2019</c:v>
              </c:pt>
              <c:pt idx="9">
                <c:v>2020</c:v>
              </c:pt>
              <c:pt idx="10">
                <c:v>2021</c:v>
              </c:pt>
              <c:pt idx="11">
                <c:v>Total</c:v>
              </c:pt>
            </c:strLit>
          </c:cat>
          <c:val>
            <c:numLit>
              <c:formatCode>#,##0_ ;[Red]\-#,##0\ </c:formatCode>
              <c:ptCount val="12"/>
              <c:pt idx="0">
                <c:v>1467</c:v>
              </c:pt>
              <c:pt idx="1">
                <c:v>10753</c:v>
              </c:pt>
              <c:pt idx="2">
                <c:v>16546</c:v>
              </c:pt>
              <c:pt idx="3">
                <c:v>4333</c:v>
              </c:pt>
              <c:pt idx="4">
                <c:v>966</c:v>
              </c:pt>
              <c:pt idx="5">
                <c:v>493</c:v>
              </c:pt>
              <c:pt idx="6">
                <c:v>588</c:v>
              </c:pt>
              <c:pt idx="7">
                <c:v>732</c:v>
              </c:pt>
              <c:pt idx="8">
                <c:v>432</c:v>
              </c:pt>
              <c:pt idx="9">
                <c:v>225</c:v>
              </c:pt>
              <c:pt idx="10">
                <c:v>511</c:v>
              </c:pt>
              <c:pt idx="11">
                <c:v>37046</c:v>
              </c:pt>
            </c:numLit>
          </c:val>
          <c:extLst>
            <c:ext xmlns:c16="http://schemas.microsoft.com/office/drawing/2014/chart" uri="{C3380CC4-5D6E-409C-BE32-E72D297353CC}">
              <c16:uniqueId val="{00000015-B828-4E5E-88FB-364BF71C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820589496"/>
        <c:axId val="820589888"/>
      </c:barChart>
      <c:catAx>
        <c:axId val="82058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endParaRPr lang="es-PE"/>
          </a:p>
        </c:txPr>
        <c:crossAx val="820589888"/>
        <c:crosses val="autoZero"/>
        <c:auto val="1"/>
        <c:lblAlgn val="ctr"/>
        <c:lblOffset val="100"/>
        <c:noMultiLvlLbl val="0"/>
      </c:catAx>
      <c:valAx>
        <c:axId val="820589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1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b="1" cap="small" spc="100" baseline="0">
                    <a:solidFill>
                      <a:sysClr val="windowText" lastClr="000000"/>
                    </a:solidFill>
                  </a:rPr>
                  <a:t>Cilindros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es-PE"/>
          </a:p>
        </c:txPr>
        <c:crossAx val="8205894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0" i="0" u="none" strike="noStrike" kern="120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Resultado del Total de Cilindros Revisados</a:t>
            </a:r>
          </a:p>
        </c:rich>
      </c:tx>
      <c:layout>
        <c:manualLayout>
          <c:xMode val="edge"/>
          <c:yMode val="edge"/>
          <c:x val="0.20305734104665488"/>
          <c:y val="4.040404040404040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%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  <a:effectLst>
                      <a:glow rad="63500">
                        <a:schemeClr val="bg1">
                          <a:lumMod val="95000"/>
                          <a:alpha val="40000"/>
                        </a:schemeClr>
                      </a:glow>
                    </a:effectLst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Aprobados</c:v>
              </c:pt>
              <c:pt idx="1">
                <c:v>Condenados</c:v>
              </c:pt>
            </c:strLit>
          </c:cat>
          <c:val>
            <c:numLit>
              <c:formatCode>0.00%</c:formatCode>
              <c:ptCount val="2"/>
              <c:pt idx="0">
                <c:v>0.99842408145196992</c:v>
              </c:pt>
              <c:pt idx="1">
                <c:v>1.5759185480301019E-3</c:v>
              </c:pt>
            </c:numLit>
          </c:val>
          <c:extLst>
            <c:ext xmlns:c16="http://schemas.microsoft.com/office/drawing/2014/chart" uri="{C3380CC4-5D6E-409C-BE32-E72D297353CC}">
              <c16:uniqueId val="{00000000-5978-4989-81D2-33845D024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677909011373612"/>
          <c:y val="0.36761373578302725"/>
          <c:w val="0.18766535433070872"/>
          <c:h val="0.16743438320209986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Vehículos Activos vs N° de Estaciones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995502433533961"/>
          <c:y val="0.12452584000101552"/>
          <c:w val="0.73119768262314611"/>
          <c:h val="0.71573010590719266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62</c:v>
              </c:pt>
              <c:pt idx="2">
                <c:v>5438</c:v>
              </c:pt>
              <c:pt idx="3">
                <c:v>23167</c:v>
              </c:pt>
              <c:pt idx="4">
                <c:v>57532</c:v>
              </c:pt>
              <c:pt idx="5">
                <c:v>81416</c:v>
              </c:pt>
              <c:pt idx="6">
                <c:v>104263</c:v>
              </c:pt>
              <c:pt idx="7">
                <c:v>127358</c:v>
              </c:pt>
              <c:pt idx="8">
                <c:v>152734</c:v>
              </c:pt>
              <c:pt idx="9">
                <c:v>171657</c:v>
              </c:pt>
              <c:pt idx="10">
                <c:v>197272</c:v>
              </c:pt>
              <c:pt idx="11">
                <c:v>217146</c:v>
              </c:pt>
              <c:pt idx="12">
                <c:v>233772</c:v>
              </c:pt>
              <c:pt idx="13">
                <c:v>251375</c:v>
              </c:pt>
              <c:pt idx="14">
                <c:v>270094</c:v>
              </c:pt>
              <c:pt idx="15">
                <c:v>291669</c:v>
              </c:pt>
              <c:pt idx="16">
                <c:v>300919</c:v>
              </c:pt>
            </c:numLit>
          </c:val>
          <c:extLst>
            <c:ext xmlns:c16="http://schemas.microsoft.com/office/drawing/2014/chart" uri="{C3380CC4-5D6E-409C-BE32-E72D297353CC}">
              <c16:uniqueId val="{00000000-7EBE-4320-A93A-051E11AA8B46}"/>
            </c:ext>
          </c:extLst>
        </c:ser>
        <c:ser>
          <c:idx val="0"/>
          <c:order val="1"/>
          <c:tx>
            <c:v>Vehículos Activos</c:v>
          </c:tx>
          <c:spPr>
            <a:solidFill>
              <a:srgbClr val="FFC000"/>
            </a:soli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EBE-4320-A93A-051E11AA8B46}"/>
              </c:ext>
            </c:extLst>
          </c:dPt>
          <c:dLbls>
            <c:dLbl>
              <c:idx val="2"/>
              <c:layout>
                <c:manualLayout>
                  <c:x val="5.2901112270183565E-3"/>
                  <c:y val="1.76388888888888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BE-4320-A93A-051E11AA8B46}"/>
                </c:ext>
              </c:extLst>
            </c:dLbl>
            <c:dLbl>
              <c:idx val="3"/>
              <c:layout>
                <c:manualLayout>
                  <c:x val="5.2901112270183565E-3"/>
                  <c:y val="1.46990740740740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BE-4320-A93A-051E11AA8B46}"/>
                </c:ext>
              </c:extLst>
            </c:dLbl>
            <c:dLbl>
              <c:idx val="4"/>
              <c:layout>
                <c:manualLayout>
                  <c:x val="3.5267408180122595E-3"/>
                  <c:y val="5.87962962962962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BE-4320-A93A-051E11AA8B46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BE-4320-A93A-051E11AA8B46}"/>
                </c:ext>
              </c:extLst>
            </c:dLbl>
            <c:dLbl>
              <c:idx val="6"/>
              <c:layout>
                <c:manualLayout>
                  <c:x val="0"/>
                  <c:y val="-5.87962962962962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BE-4320-A93A-051E11AA8B46}"/>
                </c:ext>
              </c:extLst>
            </c:dLbl>
            <c:dLbl>
              <c:idx val="7"/>
              <c:layout>
                <c:manualLayout>
                  <c:x val="0"/>
                  <c:y val="-2.93981481481492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BE-4320-A93A-051E11AA8B46}"/>
                </c:ext>
              </c:extLst>
            </c:dLbl>
            <c:dLbl>
              <c:idx val="8"/>
              <c:layout>
                <c:manualLayout>
                  <c:x val="-6.4656168083320398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BE-4320-A93A-051E11AA8B46}"/>
                </c:ext>
              </c:extLst>
            </c:dLbl>
            <c:dLbl>
              <c:idx val="9"/>
              <c:layout>
                <c:manualLayout>
                  <c:x val="-1.763370409006194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BE-4320-A93A-051E11AA8B46}"/>
                </c:ext>
              </c:extLst>
            </c:dLbl>
            <c:dLbl>
              <c:idx val="10"/>
              <c:layout>
                <c:manualLayout>
                  <c:x val="1.763370409006129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BE-4320-A93A-051E11AA8B46}"/>
                </c:ext>
              </c:extLst>
            </c:dLbl>
            <c:dLbl>
              <c:idx val="11"/>
              <c:layout>
                <c:manualLayout>
                  <c:x val="-5.2901112270183894E-3"/>
                  <c:y val="-5.38959823272846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EBE-4320-A93A-051E11AA8B46}"/>
                </c:ext>
              </c:extLst>
            </c:dLbl>
            <c:dLbl>
              <c:idx val="12"/>
              <c:layout>
                <c:manualLayout>
                  <c:x val="3.526740818012130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EBE-4320-A93A-051E11AA8B46}"/>
                </c:ext>
              </c:extLst>
            </c:dLbl>
            <c:dLbl>
              <c:idx val="13"/>
              <c:layout>
                <c:manualLayout>
                  <c:x val="-5.2901112270183894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EBE-4320-A93A-051E11AA8B46}"/>
                </c:ext>
              </c:extLst>
            </c:dLbl>
            <c:dLbl>
              <c:idx val="14"/>
              <c:layout>
                <c:manualLayout>
                  <c:x val="-3.5267408180122595E-3"/>
                  <c:y val="8.8194444444444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EBE-4320-A93A-051E11AA8B46}"/>
                </c:ext>
              </c:extLst>
            </c:dLbl>
            <c:dLbl>
              <c:idx val="15"/>
              <c:layout>
                <c:manualLayout>
                  <c:x val="0"/>
                  <c:y val="2.93981481481481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EBE-4320-A93A-051E11AA8B46}"/>
                </c:ext>
              </c:extLst>
            </c:dLbl>
            <c:dLbl>
              <c:idx val="16"/>
              <c:layout>
                <c:manualLayout>
                  <c:x val="1.7605934477321044E-3"/>
                  <c:y val="4.4097222222222246E-2"/>
                </c:manualLayout>
              </c:layout>
              <c:tx>
                <c:rich>
                  <a:bodyPr/>
                  <a:lstStyle/>
                  <a:p>
                    <a:pPr>
                      <a:defRPr sz="1000" b="1" baseline="0">
                        <a:solidFill>
                          <a:srgbClr val="002060"/>
                        </a:solidFill>
                        <a:latin typeface="+mn-lt"/>
                      </a:defRPr>
                    </a:pPr>
                    <a:fld id="{45724B30-1746-476F-AE7B-4486AA390A53}" type="VALUE">
                      <a:rPr lang="en-US" sz="1000" b="1"/>
                      <a:pPr>
                        <a:defRPr sz="1000" b="1" baseline="0">
                          <a:solidFill>
                            <a:srgbClr val="002060"/>
                          </a:solidFill>
                          <a:latin typeface="+mn-lt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7EBE-4320-A93A-051E11AA8B46}"/>
                </c:ext>
              </c:extLst>
            </c:dLbl>
            <c:dLbl>
              <c:idx val="17"/>
              <c:layout>
                <c:manualLayout>
                  <c:x val="6.1745039687634996E-3"/>
                  <c:y val="2.20487268518518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80285981728943E-2"/>
                      <c:h val="4.8947916666666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EBE-4320-A93A-051E11AA8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baseline="0">
                    <a:solidFill>
                      <a:srgbClr val="002060"/>
                    </a:solidFill>
                    <a:latin typeface="+mn-lt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62</c:v>
              </c:pt>
              <c:pt idx="1">
                <c:v>5376</c:v>
              </c:pt>
              <c:pt idx="2">
                <c:v>17729</c:v>
              </c:pt>
              <c:pt idx="3">
                <c:v>34365</c:v>
              </c:pt>
              <c:pt idx="4">
                <c:v>23884</c:v>
              </c:pt>
              <c:pt idx="5">
                <c:v>22847</c:v>
              </c:pt>
              <c:pt idx="6">
                <c:v>23095</c:v>
              </c:pt>
              <c:pt idx="7">
                <c:v>25376</c:v>
              </c:pt>
              <c:pt idx="8">
                <c:v>18923</c:v>
              </c:pt>
              <c:pt idx="9">
                <c:v>25615</c:v>
              </c:pt>
              <c:pt idx="10">
                <c:v>19874</c:v>
              </c:pt>
              <c:pt idx="11">
                <c:v>16626</c:v>
              </c:pt>
              <c:pt idx="12">
                <c:v>17603</c:v>
              </c:pt>
              <c:pt idx="13">
                <c:v>18719</c:v>
              </c:pt>
              <c:pt idx="14">
                <c:v>21575</c:v>
              </c:pt>
              <c:pt idx="15">
                <c:v>9250</c:v>
              </c:pt>
              <c:pt idx="16" formatCode="#,##0">
                <c:v>19960</c:v>
              </c:pt>
            </c:numLit>
          </c:val>
          <c:extLst>
            <c:ext xmlns:c16="http://schemas.microsoft.com/office/drawing/2014/chart" uri="{C3380CC4-5D6E-409C-BE32-E72D297353CC}">
              <c16:uniqueId val="{00000012-7EBE-4320-A93A-051E11AA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810315368"/>
        <c:axId val="810315760"/>
      </c:barChart>
      <c:lineChart>
        <c:grouping val="standard"/>
        <c:varyColors val="0"/>
        <c:ser>
          <c:idx val="2"/>
          <c:order val="2"/>
          <c:tx>
            <c:v>Nº Estaciones acumuladas</c:v>
          </c:tx>
          <c:spPr>
            <a:ln w="9525" cap="flat" cmpd="sng" algn="ctr">
              <a:solidFill>
                <a:schemeClr val="accent3">
                  <a:lumMod val="50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triangle"/>
            <c:size val="10"/>
            <c:spPr>
              <a:solidFill>
                <a:srgbClr val="64FF32"/>
              </a:solidFill>
              <a:ln w="9525" cap="flat" cmpd="sng" algn="ctr">
                <a:solidFill>
                  <a:schemeClr val="accent3">
                    <a:lumMod val="50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Lbls>
            <c:dLbl>
              <c:idx val="4"/>
              <c:layout>
                <c:manualLayout>
                  <c:x val="-2.8226733692308787E-2"/>
                  <c:y val="-7.087330064018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EBE-4320-A93A-051E11AA8B46}"/>
                </c:ext>
              </c:extLst>
            </c:dLbl>
            <c:dLbl>
              <c:idx val="8"/>
              <c:layout>
                <c:manualLayout>
                  <c:x val="-4.0275658567552865E-2"/>
                  <c:y val="-5.4458320463402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EBE-4320-A93A-051E11AA8B46}"/>
                </c:ext>
              </c:extLst>
            </c:dLbl>
            <c:dLbl>
              <c:idx val="9"/>
              <c:layout>
                <c:manualLayout>
                  <c:x val="-4.0275658567552927E-2"/>
                  <c:y val="-3.4307181633162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EBE-4320-A93A-051E11AA8B46}"/>
                </c:ext>
              </c:extLst>
            </c:dLbl>
            <c:dLbl>
              <c:idx val="10"/>
              <c:layout>
                <c:manualLayout>
                  <c:x val="-3.7670035074409372E-2"/>
                  <c:y val="-3.88495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EBE-4320-A93A-051E11AA8B46}"/>
                </c:ext>
              </c:extLst>
            </c:dLbl>
            <c:dLbl>
              <c:idx val="11"/>
              <c:layout>
                <c:manualLayout>
                  <c:x val="-3.94334054834155E-2"/>
                  <c:y val="-4.1789351851851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EBE-4320-A93A-051E11AA8B46}"/>
                </c:ext>
              </c:extLst>
            </c:dLbl>
            <c:dLbl>
              <c:idx val="12"/>
              <c:layout>
                <c:manualLayout>
                  <c:x val="-3.9433405483415632E-2"/>
                  <c:y val="-3.8849537037037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EBE-4320-A93A-051E11AA8B46}"/>
                </c:ext>
              </c:extLst>
            </c:dLbl>
            <c:dLbl>
              <c:idx val="13"/>
              <c:layout>
                <c:manualLayout>
                  <c:x val="-4.1196775892421628E-2"/>
                  <c:y val="-3.29699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EBE-4320-A93A-051E11AA8B46}"/>
                </c:ext>
              </c:extLst>
            </c:dLbl>
            <c:dLbl>
              <c:idx val="14"/>
              <c:layout>
                <c:manualLayout>
                  <c:x val="-3.5906664665403244E-2"/>
                  <c:y val="-3.5909722222222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EBE-4320-A93A-051E11AA8B46}"/>
                </c:ext>
              </c:extLst>
            </c:dLbl>
            <c:dLbl>
              <c:idx val="15"/>
              <c:layout>
                <c:manualLayout>
                  <c:x val="-3.7670035074409372E-2"/>
                  <c:y val="-4.1789351851851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EBE-4320-A93A-051E11AA8B46}"/>
                </c:ext>
              </c:extLst>
            </c:dLbl>
            <c:dLbl>
              <c:idx val="16"/>
              <c:layout>
                <c:manualLayout>
                  <c:x val="-3.4143294256397241E-2"/>
                  <c:y val="-5.942824074074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EBE-4320-A93A-051E11AA8B46}"/>
                </c:ext>
              </c:extLst>
            </c:dLbl>
            <c:dLbl>
              <c:idx val="17"/>
              <c:layout>
                <c:manualLayout>
                  <c:x val="-3.5907392863582209E-2"/>
                  <c:y val="-7.4127314814814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EBE-4320-A93A-051E11AA8B4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100" b="1" baseline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8"/>
              <c:pt idx="0">
                <c:v>2</c:v>
              </c:pt>
              <c:pt idx="1">
                <c:v>4</c:v>
              </c:pt>
              <c:pt idx="2">
                <c:v>22</c:v>
              </c:pt>
              <c:pt idx="3">
                <c:v>57</c:v>
              </c:pt>
              <c:pt idx="4">
                <c:v>94</c:v>
              </c:pt>
              <c:pt idx="5">
                <c:v>138</c:v>
              </c:pt>
              <c:pt idx="6">
                <c:v>176</c:v>
              </c:pt>
              <c:pt idx="7">
                <c:v>204</c:v>
              </c:pt>
              <c:pt idx="8">
                <c:v>227</c:v>
              </c:pt>
              <c:pt idx="9">
                <c:v>248</c:v>
              </c:pt>
              <c:pt idx="10">
                <c:v>270</c:v>
              </c:pt>
              <c:pt idx="11">
                <c:v>284</c:v>
              </c:pt>
              <c:pt idx="12">
                <c:v>307</c:v>
              </c:pt>
              <c:pt idx="13">
                <c:v>327</c:v>
              </c:pt>
              <c:pt idx="14">
                <c:v>333</c:v>
              </c:pt>
              <c:pt idx="15">
                <c:v>337</c:v>
              </c:pt>
              <c:pt idx="16">
                <c:v>344</c:v>
              </c:pt>
              <c:pt idx="17">
                <c:v>343</c:v>
              </c:pt>
            </c:numLit>
          </c:cat>
          <c:val>
            <c:numLit>
              <c:formatCode>General</c:formatCode>
              <c:ptCount val="17"/>
              <c:pt idx="0">
                <c:v>2</c:v>
              </c:pt>
              <c:pt idx="1">
                <c:v>4</c:v>
              </c:pt>
              <c:pt idx="2">
                <c:v>22</c:v>
              </c:pt>
              <c:pt idx="3">
                <c:v>57</c:v>
              </c:pt>
              <c:pt idx="4">
                <c:v>94</c:v>
              </c:pt>
              <c:pt idx="5">
                <c:v>138</c:v>
              </c:pt>
              <c:pt idx="6">
                <c:v>176</c:v>
              </c:pt>
              <c:pt idx="7">
                <c:v>204</c:v>
              </c:pt>
              <c:pt idx="8">
                <c:v>227</c:v>
              </c:pt>
              <c:pt idx="9">
                <c:v>248</c:v>
              </c:pt>
              <c:pt idx="10">
                <c:v>270</c:v>
              </c:pt>
              <c:pt idx="11">
                <c:v>284</c:v>
              </c:pt>
              <c:pt idx="12">
                <c:v>307</c:v>
              </c:pt>
              <c:pt idx="13">
                <c:v>327</c:v>
              </c:pt>
              <c:pt idx="14">
                <c:v>333</c:v>
              </c:pt>
              <c:pt idx="15">
                <c:v>337</c:v>
              </c:pt>
              <c:pt idx="16">
                <c:v>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7EBE-4320-A93A-051E11AA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16544"/>
        <c:axId val="810316152"/>
      </c:lineChart>
      <c:catAx>
        <c:axId val="81031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4A7EBB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10315760"/>
        <c:crosses val="autoZero"/>
        <c:auto val="1"/>
        <c:lblAlgn val="ctr"/>
        <c:lblOffset val="100"/>
        <c:noMultiLvlLbl val="0"/>
      </c:catAx>
      <c:valAx>
        <c:axId val="810315760"/>
        <c:scaling>
          <c:orientation val="minMax"/>
          <c:max val="350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10315368"/>
        <c:crosses val="autoZero"/>
        <c:crossBetween val="between"/>
      </c:valAx>
      <c:valAx>
        <c:axId val="810316152"/>
        <c:scaling>
          <c:orientation val="minMax"/>
          <c:max val="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N° de Estaciones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es-PE"/>
          </a:p>
        </c:txPr>
        <c:crossAx val="810316544"/>
        <c:crosses val="max"/>
        <c:crossBetween val="between"/>
      </c:valAx>
      <c:catAx>
        <c:axId val="81031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0316152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9841065238626529"/>
          <c:y val="0.93535789182131124"/>
          <c:w val="0.5948581972652961"/>
          <c:h val="6.464210817868872E-2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b="1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Vehículos Gasolineros Activados vs Precio Promedio Gasolina 90 octanos</a:t>
            </a:r>
          </a:p>
        </c:rich>
      </c:tx>
      <c:layout>
        <c:manualLayout>
          <c:xMode val="edge"/>
          <c:yMode val="edge"/>
          <c:x val="0.14866340710477921"/>
          <c:y val="1.0075569415119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95502433533961"/>
          <c:y val="0.18162073335336107"/>
          <c:w val="0.73119768262314611"/>
          <c:h val="0.65863521255484703"/>
        </c:manualLayout>
      </c:layout>
      <c:barChart>
        <c:barDir val="col"/>
        <c:grouping val="stacked"/>
        <c:varyColors val="0"/>
        <c:ser>
          <c:idx val="0"/>
          <c:order val="0"/>
          <c:tx>
            <c:v>Vehículos Gasolineros Activados</c:v>
          </c:tx>
          <c:spPr>
            <a:solidFill>
              <a:srgbClr val="FFC000"/>
            </a:solidFill>
            <a:ln w="9525" cap="flat" cmpd="sng" algn="ctr">
              <a:solidFill>
                <a:schemeClr val="bg2">
                  <a:lumMod val="25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633704090060974E-3"/>
                  <c:y val="-2.0578703703703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AE-43AC-9EFC-68F0E7D3FED7}"/>
                </c:ext>
              </c:extLst>
            </c:dLbl>
            <c:dLbl>
              <c:idx val="14"/>
              <c:layout>
                <c:manualLayout>
                  <c:x val="-1.293123361666408E-16"/>
                  <c:y val="-2.645833333333333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0" baseline="0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3AE-43AC-9EFC-68F0E7D3FED7}"/>
                </c:ext>
              </c:extLst>
            </c:dLbl>
            <c:dLbl>
              <c:idx val="16"/>
              <c:layout>
                <c:manualLayout>
                  <c:x val="0"/>
                  <c:y val="-5.8796296296296298E-2"/>
                </c:manualLayout>
              </c:layout>
              <c:tx>
                <c:rich>
                  <a:bodyPr/>
                  <a:lstStyle/>
                  <a:p>
                    <a:pPr>
                      <a:defRPr sz="1000" b="1" baseline="0">
                        <a:solidFill>
                          <a:srgbClr val="002060"/>
                        </a:solidFill>
                        <a:latin typeface="+mn-lt"/>
                      </a:defRPr>
                    </a:pPr>
                    <a:fld id="{C3544CF6-F67E-40D3-815A-713C95FE1639}" type="VALUE">
                      <a:rPr lang="en-US" sz="1000" b="1"/>
                      <a:pPr>
                        <a:defRPr sz="1000" b="1" baseline="0">
                          <a:solidFill>
                            <a:srgbClr val="002060"/>
                          </a:solidFill>
                          <a:latin typeface="+mn-lt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3AE-43AC-9EFC-68F0E7D3FED7}"/>
                </c:ext>
              </c:extLst>
            </c:dLbl>
            <c:dLbl>
              <c:idx val="17"/>
              <c:layout>
                <c:manualLayout>
                  <c:x val="0"/>
                  <c:y val="-4.997685185185196E-2"/>
                </c:manualLayout>
              </c:layout>
              <c:tx>
                <c:rich>
                  <a:bodyPr/>
                  <a:lstStyle/>
                  <a:p>
                    <a:pPr>
                      <a:defRPr sz="1000" b="0" baseline="0">
                        <a:solidFill>
                          <a:srgbClr val="002060"/>
                        </a:solidFill>
                        <a:latin typeface="+mn-lt"/>
                      </a:defRPr>
                    </a:pPr>
                    <a:fld id="{8FAF2EAD-4864-45DD-B766-239333D69A7A}" type="VALUE">
                      <a:rPr lang="en-US" sz="1000" b="1"/>
                      <a:pPr>
                        <a:defRPr sz="1000" b="0" baseline="0">
                          <a:solidFill>
                            <a:srgbClr val="002060"/>
                          </a:solidFill>
                          <a:latin typeface="+mn-lt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3AE-43AC-9EFC-68F0E7D3FE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2060"/>
                    </a:solidFill>
                    <a:latin typeface="+mn-lt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#,##0">
                <c:v>62</c:v>
              </c:pt>
              <c:pt idx="1">
                <c:v>5358</c:v>
              </c:pt>
              <c:pt idx="2">
                <c:v>17705</c:v>
              </c:pt>
              <c:pt idx="3">
                <c:v>34361</c:v>
              </c:pt>
              <c:pt idx="4">
                <c:v>24096</c:v>
              </c:pt>
              <c:pt idx="5">
                <c:v>22299</c:v>
              </c:pt>
              <c:pt idx="6">
                <c:v>22892</c:v>
              </c:pt>
              <c:pt idx="7">
                <c:v>24922</c:v>
              </c:pt>
              <c:pt idx="8">
                <c:v>18276</c:v>
              </c:pt>
              <c:pt idx="9">
                <c:v>24831</c:v>
              </c:pt>
              <c:pt idx="10">
                <c:v>19783</c:v>
              </c:pt>
              <c:pt idx="11">
                <c:v>16580</c:v>
              </c:pt>
              <c:pt idx="12">
                <c:v>17495</c:v>
              </c:pt>
              <c:pt idx="13">
                <c:v>18661</c:v>
              </c:pt>
              <c:pt idx="14">
                <c:v>21665</c:v>
              </c:pt>
              <c:pt idx="15">
                <c:v>9395</c:v>
              </c:pt>
              <c:pt idx="16">
                <c:v>20069</c:v>
              </c:pt>
            </c:numLit>
          </c:val>
          <c:extLst>
            <c:ext xmlns:c16="http://schemas.microsoft.com/office/drawing/2014/chart" uri="{C3380CC4-5D6E-409C-BE32-E72D297353CC}">
              <c16:uniqueId val="{00000004-93AE-43AC-9EFC-68F0E7D3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11477496"/>
        <c:axId val="611477888"/>
      </c:barChart>
      <c:lineChart>
        <c:grouping val="standard"/>
        <c:varyColors val="0"/>
        <c:ser>
          <c:idx val="2"/>
          <c:order val="1"/>
          <c:tx>
            <c:v>Precio Prom Gasolina 90 octanos</c:v>
          </c:tx>
          <c:spPr>
            <a:ln w="9525" cap="flat" cmpd="sng" algn="ctr">
              <a:solidFill>
                <a:schemeClr val="accent3">
                  <a:lumMod val="50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triangle"/>
            <c:size val="10"/>
            <c:spPr>
              <a:solidFill>
                <a:srgbClr val="64FF32"/>
              </a:solidFill>
              <a:ln w="9525" cap="flat" cmpd="sng" algn="ctr">
                <a:solidFill>
                  <a:schemeClr val="accent3">
                    <a:lumMod val="50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4.1505435138029567E-2"/>
                  <c:y val="-2.4150462962963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3AE-43AC-9EFC-68F0E7D3FED7}"/>
                </c:ext>
              </c:extLst>
            </c:dLbl>
            <c:dLbl>
              <c:idx val="1"/>
              <c:layout>
                <c:manualLayout>
                  <c:x val="-3.9742064729023426E-2"/>
                  <c:y val="-2.7090277777777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3AE-43AC-9EFC-68F0E7D3FED7}"/>
                </c:ext>
              </c:extLst>
            </c:dLbl>
            <c:dLbl>
              <c:idx val="2"/>
              <c:layout>
                <c:manualLayout>
                  <c:x val="-3.6215323911011198E-2"/>
                  <c:y val="-3.0030092592592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3AE-43AC-9EFC-68F0E7D3FED7}"/>
                </c:ext>
              </c:extLst>
            </c:dLbl>
            <c:dLbl>
              <c:idx val="3"/>
              <c:layout>
                <c:manualLayout>
                  <c:x val="-4.1505435138029553E-2"/>
                  <c:y val="-3.590972222222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3AE-43AC-9EFC-68F0E7D3FED7}"/>
                </c:ext>
              </c:extLst>
            </c:dLbl>
            <c:dLbl>
              <c:idx val="4"/>
              <c:layout>
                <c:manualLayout>
                  <c:x val="-2.8226700565958593E-2"/>
                  <c:y val="-5.029467592592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AE-43AC-9EFC-68F0E7D3FED7}"/>
                </c:ext>
              </c:extLst>
            </c:dLbl>
            <c:dLbl>
              <c:idx val="5"/>
              <c:layout>
                <c:manualLayout>
                  <c:x val="-5.3849028001072524E-2"/>
                  <c:y val="-2.7090277777777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3AE-43AC-9EFC-68F0E7D3FED7}"/>
                </c:ext>
              </c:extLst>
            </c:dLbl>
            <c:dLbl>
              <c:idx val="6"/>
              <c:layout>
                <c:manualLayout>
                  <c:x val="-6.4429250455109235E-2"/>
                  <c:y val="-1.8270833333333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AE-43AC-9EFC-68F0E7D3FED7}"/>
                </c:ext>
              </c:extLst>
            </c:dLbl>
            <c:dLbl>
              <c:idx val="7"/>
              <c:layout>
                <c:manualLayout>
                  <c:x val="-4.8558916774054141E-2"/>
                  <c:y val="-3.590972222222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3AE-43AC-9EFC-68F0E7D3FED7}"/>
                </c:ext>
              </c:extLst>
            </c:dLbl>
            <c:dLbl>
              <c:idx val="8"/>
              <c:layout>
                <c:manualLayout>
                  <c:x val="-4.0275657837827473E-2"/>
                  <c:y val="-3.3879629629629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3AE-43AC-9EFC-68F0E7D3FED7}"/>
                </c:ext>
              </c:extLst>
            </c:dLbl>
            <c:dLbl>
              <c:idx val="9"/>
              <c:layout>
                <c:manualLayout>
                  <c:x val="-2.6168694565778434E-2"/>
                  <c:y val="-3.5144675925925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3AE-43AC-9EFC-68F0E7D3FED7}"/>
                </c:ext>
              </c:extLst>
            </c:dLbl>
            <c:dLbl>
              <c:idx val="10"/>
              <c:layout>
                <c:manualLayout>
                  <c:x val="-2.9695435383790627E-2"/>
                  <c:y val="-3.304212962962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3AE-43AC-9EFC-68F0E7D3FED7}"/>
                </c:ext>
              </c:extLst>
            </c:dLbl>
            <c:dLbl>
              <c:idx val="11"/>
              <c:layout>
                <c:manualLayout>
                  <c:x val="-3.6215323911011163E-2"/>
                  <c:y val="-3.884953703703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3AE-43AC-9EFC-68F0E7D3FED7}"/>
                </c:ext>
              </c:extLst>
            </c:dLbl>
            <c:dLbl>
              <c:idx val="12"/>
              <c:layout>
                <c:manualLayout>
                  <c:x val="-4.5032175956041816E-2"/>
                  <c:y val="-4.7668981481481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3AE-43AC-9EFC-68F0E7D3FED7}"/>
                </c:ext>
              </c:extLst>
            </c:dLbl>
            <c:dLbl>
              <c:idx val="13"/>
              <c:layout>
                <c:manualLayout>
                  <c:x val="-4.5032175956041816E-2"/>
                  <c:y val="-4.4729166666666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3AE-43AC-9EFC-68F0E7D3FED7}"/>
                </c:ext>
              </c:extLst>
            </c:dLbl>
            <c:dLbl>
              <c:idx val="14"/>
              <c:layout>
                <c:manualLayout>
                  <c:x val="-3.6215323911011163E-2"/>
                  <c:y val="-4.1789351851851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3AE-43AC-9EFC-68F0E7D3FED7}"/>
                </c:ext>
              </c:extLst>
            </c:dLbl>
            <c:dLbl>
              <c:idx val="15"/>
              <c:layout>
                <c:manualLayout>
                  <c:x val="-4.1505435138029553E-2"/>
                  <c:y val="-3.2969907407407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3AE-43AC-9EFC-68F0E7D3FED7}"/>
                </c:ext>
              </c:extLst>
            </c:dLbl>
            <c:dLbl>
              <c:idx val="16"/>
              <c:layout>
                <c:manualLayout>
                  <c:x val="-4.8955605692048605E-2"/>
                  <c:y val="-3.476319444444444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1" baseline="0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3AE-43AC-9EFC-68F0E7D3FED7}"/>
                </c:ext>
              </c:extLst>
            </c:dLbl>
            <c:dLbl>
              <c:idx val="17"/>
              <c:layout>
                <c:manualLayout>
                  <c:x val="-4.8955605692048605E-2"/>
                  <c:y val="-4.0642824074074074E-2"/>
                </c:manualLayout>
              </c:layout>
              <c:tx>
                <c:rich>
                  <a:bodyPr/>
                  <a:lstStyle/>
                  <a:p>
                    <a:fld id="{F55441DF-0E5B-4E9E-A99E-1BEFF6559D1C}" type="VALUE">
                      <a:rPr lang="en-US" sz="1200" b="1"/>
                      <a:pPr/>
                      <a:t>[VALOR]</a:t>
                    </a:fld>
                    <a:endParaRPr lang="es-P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3AE-43AC-9EFC-68F0E7D3FED7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0" baseline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</c:numLit>
          </c:cat>
          <c:val>
            <c:numLit>
              <c:formatCode>0.00</c:formatCode>
              <c:ptCount val="17"/>
              <c:pt idx="0">
                <c:v>12.9</c:v>
              </c:pt>
              <c:pt idx="1">
                <c:v>12.802500000000002</c:v>
              </c:pt>
              <c:pt idx="2">
                <c:v>12.910833333333331</c:v>
              </c:pt>
              <c:pt idx="3">
                <c:v>13.32416666666667</c:v>
              </c:pt>
              <c:pt idx="4">
                <c:v>9.7441666666666666</c:v>
              </c:pt>
              <c:pt idx="5">
                <c:v>11.396666666666667</c:v>
              </c:pt>
              <c:pt idx="6">
                <c:v>13.118333333333334</c:v>
              </c:pt>
              <c:pt idx="7">
                <c:v>13.875833333333333</c:v>
              </c:pt>
              <c:pt idx="8">
                <c:v>13.828333333333333</c:v>
              </c:pt>
              <c:pt idx="9">
                <c:v>14.147499999999996</c:v>
              </c:pt>
              <c:pt idx="10">
                <c:v>11.240833333333333</c:v>
              </c:pt>
              <c:pt idx="11">
                <c:v>10.074166666666668</c:v>
              </c:pt>
              <c:pt idx="12">
                <c:v>10.925833333333332</c:v>
              </c:pt>
              <c:pt idx="13">
                <c:v>11.704166666666667</c:v>
              </c:pt>
              <c:pt idx="14">
                <c:v>12.484999999999998</c:v>
              </c:pt>
              <c:pt idx="15">
                <c:v>11.43</c:v>
              </c:pt>
              <c:pt idx="16">
                <c:v>14.520833333333334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7-93AE-43AC-9EFC-68F0E7D3F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478672"/>
        <c:axId val="611478280"/>
      </c:lineChart>
      <c:catAx>
        <c:axId val="61147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4A7EBB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11477888"/>
        <c:crosses val="autoZero"/>
        <c:auto val="1"/>
        <c:lblAlgn val="ctr"/>
        <c:lblOffset val="100"/>
        <c:noMultiLvlLbl val="0"/>
      </c:catAx>
      <c:valAx>
        <c:axId val="611477888"/>
        <c:scaling>
          <c:orientation val="minMax"/>
          <c:max val="4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11477496"/>
        <c:crosses val="autoZero"/>
        <c:crossBetween val="between"/>
      </c:valAx>
      <c:valAx>
        <c:axId val="611478280"/>
        <c:scaling>
          <c:orientation val="minMax"/>
          <c:max val="1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Soles por Galón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es-PE"/>
          </a:p>
        </c:txPr>
        <c:crossAx val="611478672"/>
        <c:crosses val="max"/>
        <c:crossBetween val="between"/>
      </c:valAx>
      <c:catAx>
        <c:axId val="61147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147828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7660515297294713"/>
          <c:y val="0.92511947879952094"/>
          <c:w val="0.703850480319134"/>
          <c:h val="6.4804951785359166E-2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b="1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Vehículos Pesados a GNV vs Precio Promedio Diesel</a:t>
            </a:r>
          </a:p>
        </c:rich>
      </c:tx>
      <c:layout>
        <c:manualLayout>
          <c:xMode val="edge"/>
          <c:yMode val="edge"/>
          <c:x val="0.14866340710477921"/>
          <c:y val="1.0075569415119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95502433533961"/>
          <c:y val="0.18162073335336107"/>
          <c:w val="0.73119768262314611"/>
          <c:h val="0.65863521255484703"/>
        </c:manualLayout>
      </c:layout>
      <c:barChart>
        <c:barDir val="col"/>
        <c:grouping val="stacked"/>
        <c:varyColors val="0"/>
        <c:ser>
          <c:idx val="0"/>
          <c:order val="0"/>
          <c:tx>
            <c:v>Vehículos Pesados a GNV</c:v>
          </c:tx>
          <c:spPr>
            <a:solidFill>
              <a:srgbClr val="FFC000"/>
            </a:solidFill>
            <a:ln w="9525" cap="flat" cmpd="sng" algn="ctr">
              <a:solidFill>
                <a:schemeClr val="bg2">
                  <a:lumMod val="25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35185185185186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F5-49E5-97D6-9FBA86A47DD1}"/>
                </c:ext>
              </c:extLst>
            </c:dLbl>
            <c:dLbl>
              <c:idx val="2"/>
              <c:layout>
                <c:manualLayout>
                  <c:x val="-1.7633704090061297E-3"/>
                  <c:y val="-2.05787037037037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F5-49E5-97D6-9FBA86A47DD1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AF5-49E5-97D6-9FBA86A47DD1}"/>
                </c:ext>
              </c:extLst>
            </c:dLbl>
            <c:dLbl>
              <c:idx val="9"/>
              <c:layout>
                <c:manualLayout>
                  <c:x val="-1.7633704090061944E-3"/>
                  <c:y val="-5.2916666666666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F5-49E5-97D6-9FBA86A47DD1}"/>
                </c:ext>
              </c:extLst>
            </c:dLbl>
            <c:dLbl>
              <c:idx val="14"/>
              <c:layout>
                <c:manualLayout>
                  <c:x val="0"/>
                  <c:y val="-5.87962962962962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 baseline="0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AF5-49E5-97D6-9FBA86A47DD1}"/>
                </c:ext>
              </c:extLst>
            </c:dLbl>
            <c:dLbl>
              <c:idx val="15"/>
              <c:layout>
                <c:manualLayout>
                  <c:x val="-1.7633704090061297E-3"/>
                  <c:y val="-2.93981481481481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F5-49E5-97D6-9FBA86A47DD1}"/>
                </c:ext>
              </c:extLst>
            </c:dLbl>
            <c:dLbl>
              <c:idx val="16"/>
              <c:layout>
                <c:manualLayout>
                  <c:x val="1.7634398330379803E-3"/>
                  <c:y val="-1.17591435185186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723614181774599E-2"/>
                      <c:h val="4.06282407407407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AF5-49E5-97D6-9FBA86A47DD1}"/>
                </c:ext>
              </c:extLst>
            </c:dLbl>
            <c:dLbl>
              <c:idx val="17"/>
              <c:layout>
                <c:manualLayout>
                  <c:x val="0"/>
                  <c:y val="-3.23379629629630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 baseline="0">
                      <a:solidFill>
                        <a:srgbClr val="002060"/>
                      </a:solidFill>
                      <a:latin typeface="+mn-lt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F5-49E5-97D6-9FBA86A47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baseline="0">
                    <a:solidFill>
                      <a:srgbClr val="002060"/>
                    </a:solidFill>
                    <a:latin typeface="+mn-lt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18</c:v>
              </c:pt>
              <c:pt idx="2" formatCode="#,##0_ ;[Red]\-#,##0\ ">
                <c:v>23</c:v>
              </c:pt>
              <c:pt idx="3" formatCode="#,##0_ ;[Red]\-#,##0\ ">
                <c:v>88</c:v>
              </c:pt>
              <c:pt idx="4" formatCode="#,##0_ ;[Red]\-#,##0\ ">
                <c:v>109</c:v>
              </c:pt>
              <c:pt idx="5" formatCode="#,##0_ ;[Red]\-#,##0\ ">
                <c:v>726</c:v>
              </c:pt>
              <c:pt idx="6" formatCode="#,##0_ ;[Red]\-#,##0\ ">
                <c:v>413</c:v>
              </c:pt>
              <c:pt idx="7" formatCode="#,##0_ ;[Red]\-#,##0\ ">
                <c:v>778</c:v>
              </c:pt>
              <c:pt idx="8" formatCode="#,##0_ ;[Red]\-#,##0\ ">
                <c:v>1165</c:v>
              </c:pt>
              <c:pt idx="9" formatCode="#,##0_ ;[Red]\-#,##0\ ">
                <c:v>1235</c:v>
              </c:pt>
              <c:pt idx="10" formatCode="#,##0_ ;[Red]\-#,##0\ ">
                <c:v>460</c:v>
              </c:pt>
              <c:pt idx="11" formatCode="#,##0_ ;[Red]\-#,##0\ ">
                <c:v>441</c:v>
              </c:pt>
              <c:pt idx="12" formatCode="#,##0_ ;[Red]\-#,##0\ ">
                <c:v>489</c:v>
              </c:pt>
              <c:pt idx="13" formatCode="#,##0_ ;[Red]\-#,##0\ ">
                <c:v>444</c:v>
              </c:pt>
              <c:pt idx="14" formatCode="#,##0_ ;[Red]\-#,##0\ ">
                <c:v>410</c:v>
              </c:pt>
              <c:pt idx="15" formatCode="#,##0_ ;[Red]\-#,##0\ ">
                <c:v>122</c:v>
              </c:pt>
              <c:pt idx="16" formatCode="#,##0_ ;[Red]\-#,##0\ 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8-8AF5-49E5-97D6-9FBA86A4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16607056"/>
        <c:axId val="616607448"/>
      </c:barChart>
      <c:lineChart>
        <c:grouping val="standard"/>
        <c:varyColors val="0"/>
        <c:ser>
          <c:idx val="2"/>
          <c:order val="1"/>
          <c:tx>
            <c:v>Precio Prom Diesel</c:v>
          </c:tx>
          <c:spPr>
            <a:ln w="9525" cap="flat" cmpd="sng" algn="ctr">
              <a:solidFill>
                <a:schemeClr val="accent3">
                  <a:lumMod val="50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triangle"/>
            <c:size val="10"/>
            <c:spPr>
              <a:solidFill>
                <a:srgbClr val="64FF32"/>
              </a:solidFill>
              <a:ln w="9525" cap="flat" cmpd="sng" algn="ctr">
                <a:solidFill>
                  <a:schemeClr val="accent3">
                    <a:lumMod val="50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3.7740569890769619E-2"/>
                  <c:y val="-2.8229629629629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F5-49E5-97D6-9FBA86A47DD1}"/>
                </c:ext>
              </c:extLst>
            </c:dLbl>
            <c:dLbl>
              <c:idx val="1"/>
              <c:layout>
                <c:manualLayout>
                  <c:x val="-3.5977199481763485E-2"/>
                  <c:y val="-4.5868518518518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AF5-49E5-97D6-9FBA86A47DD1}"/>
                </c:ext>
              </c:extLst>
            </c:dLbl>
            <c:dLbl>
              <c:idx val="2"/>
              <c:layout>
                <c:manualLayout>
                  <c:x val="-3.9503940299775782E-2"/>
                  <c:y val="-2.8229629629629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AF5-49E5-97D6-9FBA86A47DD1}"/>
                </c:ext>
              </c:extLst>
            </c:dLbl>
            <c:dLbl>
              <c:idx val="3"/>
              <c:layout>
                <c:manualLayout>
                  <c:x val="-3.2450458663751229E-2"/>
                  <c:y val="-3.7049074074074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AF5-49E5-97D6-9FBA86A47DD1}"/>
                </c:ext>
              </c:extLst>
            </c:dLbl>
            <c:dLbl>
              <c:idx val="4"/>
              <c:layout>
                <c:manualLayout>
                  <c:x val="-3.3516811792976983E-2"/>
                  <c:y val="-3.8535416666666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AF5-49E5-97D6-9FBA86A47DD1}"/>
                </c:ext>
              </c:extLst>
            </c:dLbl>
            <c:dLbl>
              <c:idx val="6"/>
              <c:layout>
                <c:manualLayout>
                  <c:x val="-4.4794051526794137E-2"/>
                  <c:y val="-3.9988888888888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AF5-49E5-97D6-9FBA86A47DD1}"/>
                </c:ext>
              </c:extLst>
            </c:dLbl>
            <c:dLbl>
              <c:idx val="7"/>
              <c:layout>
                <c:manualLayout>
                  <c:x val="-4.1267310708781937E-2"/>
                  <c:y val="-3.7049074074074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AF5-49E5-97D6-9FBA86A47DD1}"/>
                </c:ext>
              </c:extLst>
            </c:dLbl>
            <c:dLbl>
              <c:idx val="8"/>
              <c:layout>
                <c:manualLayout>
                  <c:x val="-3.8512287428821339E-2"/>
                  <c:y val="-4.56388888888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AF5-49E5-97D6-9FBA86A47DD1}"/>
                </c:ext>
              </c:extLst>
            </c:dLbl>
            <c:dLbl>
              <c:idx val="9"/>
              <c:layout>
                <c:manualLayout>
                  <c:x val="-2.4405324156772368E-2"/>
                  <c:y val="-3.8084490740740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AF5-49E5-97D6-9FBA86A47DD1}"/>
                </c:ext>
              </c:extLst>
            </c:dLbl>
            <c:dLbl>
              <c:idx val="10"/>
              <c:layout>
                <c:manualLayout>
                  <c:x val="-2.7932064974784628E-2"/>
                  <c:y val="-4.7741203703703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AF5-49E5-97D6-9FBA86A47DD1}"/>
                </c:ext>
              </c:extLst>
            </c:dLbl>
            <c:dLbl>
              <c:idx val="11"/>
              <c:layout>
                <c:manualLayout>
                  <c:x val="-3.503386573697706E-2"/>
                  <c:y val="-3.7049074074074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AF5-49E5-97D6-9FBA86A47DD1}"/>
                </c:ext>
              </c:extLst>
            </c:dLbl>
            <c:dLbl>
              <c:idx val="12"/>
              <c:layout>
                <c:manualLayout>
                  <c:x val="-4.6557421935800265E-2"/>
                  <c:y val="-3.11694444444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AF5-49E5-97D6-9FBA86A47DD1}"/>
                </c:ext>
              </c:extLst>
            </c:dLbl>
            <c:dLbl>
              <c:idx val="13"/>
              <c:layout>
                <c:manualLayout>
                  <c:x val="-4.6795546365048075E-2"/>
                  <c:y val="-3.003009259259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AF5-49E5-97D6-9FBA86A47DD1}"/>
                </c:ext>
              </c:extLst>
            </c:dLbl>
            <c:dLbl>
              <c:idx val="14"/>
              <c:layout>
                <c:manualLayout>
                  <c:x val="-4.6795546365048075E-2"/>
                  <c:y val="-3.2969907407407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AF5-49E5-97D6-9FBA86A47DD1}"/>
                </c:ext>
              </c:extLst>
            </c:dLbl>
            <c:dLbl>
              <c:idx val="15"/>
              <c:layout>
                <c:manualLayout>
                  <c:x val="-3.9742064729023557E-2"/>
                  <c:y val="-2.4150462962962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AF5-49E5-97D6-9FBA86A47DD1}"/>
                </c:ext>
              </c:extLst>
            </c:dLbl>
            <c:dLbl>
              <c:idx val="16"/>
              <c:layout>
                <c:manualLayout>
                  <c:x val="-4.1650809060724783E-2"/>
                  <c:y val="-3.0030092592592591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1" baseline="0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AF5-49E5-97D6-9FBA86A47DD1}"/>
                </c:ext>
              </c:extLst>
            </c:dLbl>
            <c:dLbl>
              <c:idx val="17"/>
              <c:layout>
                <c:manualLayout>
                  <c:x val="-5.2482346510060993E-2"/>
                  <c:y val="-4.358263888888891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200" b="1" baseline="0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AF5-49E5-97D6-9FBA86A47DD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0" baseline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Lit>
              <c:ptCount val="1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2022 (*)</c:v>
              </c:pt>
            </c:strLit>
          </c:cat>
          <c:val>
            <c:numLit>
              <c:formatCode>0.00</c:formatCode>
              <c:ptCount val="17"/>
              <c:pt idx="0">
                <c:v>10.56</c:v>
              </c:pt>
              <c:pt idx="1">
                <c:v>10.590833333333334</c:v>
              </c:pt>
              <c:pt idx="2">
                <c:v>10.469166666666668</c:v>
              </c:pt>
              <c:pt idx="3">
                <c:v>11.037500000000001</c:v>
              </c:pt>
              <c:pt idx="4">
                <c:v>9.4083333333333332</c:v>
              </c:pt>
              <c:pt idx="5">
                <c:v>10.606666666666667</c:v>
              </c:pt>
              <c:pt idx="6">
                <c:v>12.3675</c:v>
              </c:pt>
              <c:pt idx="7">
                <c:v>13.484166666666665</c:v>
              </c:pt>
              <c:pt idx="8">
                <c:v>13.454166666666667</c:v>
              </c:pt>
              <c:pt idx="9">
                <c:v>13.413333333333334</c:v>
              </c:pt>
              <c:pt idx="10">
                <c:v>9.7725000000000009</c:v>
              </c:pt>
              <c:pt idx="11">
                <c:v>9.1091666666666669</c:v>
              </c:pt>
              <c:pt idx="12">
                <c:v>10.243333333333331</c:v>
              </c:pt>
              <c:pt idx="13">
                <c:v>11.520833333333334</c:v>
              </c:pt>
              <c:pt idx="14">
                <c:v>12.486666666666666</c:v>
              </c:pt>
              <c:pt idx="15">
                <c:v>11.488333333333335</c:v>
              </c:pt>
              <c:pt idx="16">
                <c:v>14.113333333333332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8AF5-49E5-97D6-9FBA86A47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08232"/>
        <c:axId val="616607840"/>
      </c:lineChart>
      <c:catAx>
        <c:axId val="61660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4A7EBB"/>
            </a:solidFill>
          </a:ln>
        </c:spPr>
        <c:txPr>
          <a:bodyPr rot="-2940000"/>
          <a:lstStyle/>
          <a:p>
            <a:pPr>
              <a:defRPr sz="90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16607448"/>
        <c:crosses val="autoZero"/>
        <c:auto val="1"/>
        <c:lblAlgn val="ctr"/>
        <c:lblOffset val="100"/>
        <c:noMultiLvlLbl val="0"/>
      </c:catAx>
      <c:valAx>
        <c:axId val="616607448"/>
        <c:scaling>
          <c:orientation val="minMax"/>
          <c:max val="16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16607056"/>
        <c:crosses val="autoZero"/>
        <c:crossBetween val="between"/>
      </c:valAx>
      <c:valAx>
        <c:axId val="616607840"/>
        <c:scaling>
          <c:orientation val="minMax"/>
          <c:max val="18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Soles por Galón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es-PE"/>
          </a:p>
        </c:txPr>
        <c:crossAx val="616608232"/>
        <c:crosses val="max"/>
        <c:crossBetween val="between"/>
      </c:valAx>
      <c:catAx>
        <c:axId val="616608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66078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rgbClr val="4A7EBB"/>
          </a:solidFill>
        </a:ln>
      </c:spPr>
    </c:plotArea>
    <c:legend>
      <c:legendPos val="b"/>
      <c:layout>
        <c:manualLayout>
          <c:xMode val="edge"/>
          <c:yMode val="edge"/>
          <c:x val="0.17660515297294713"/>
          <c:y val="0.92511947879952094"/>
          <c:w val="0.703850480319134"/>
          <c:h val="6.4804951785359166E-2"/>
        </c:manualLayout>
      </c:layout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b="1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Ahorros Generados </a:t>
            </a:r>
            <a:r>
              <a:rPr lang="es-PE" sz="1300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(En miles de S/.)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75125148963465"/>
          <c:y val="0.1261461290773"/>
          <c:w val="0.83404749535011269"/>
          <c:h val="0.70615487710449842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strLit>
              <c:ptCount val="1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Total</c:v>
              </c:pt>
            </c:strLit>
          </c:cat>
          <c:val>
            <c:numLit>
              <c:formatCode>#,##0_ ;[Red]\-#,##0\ </c:formatCode>
              <c:ptCount val="18"/>
              <c:pt idx="0" formatCode="General">
                <c:v>0</c:v>
              </c:pt>
              <c:pt idx="1">
                <c:v>1.8039129771883293</c:v>
              </c:pt>
              <c:pt idx="2">
                <c:v>18820.48351386813</c:v>
              </c:pt>
              <c:pt idx="3">
                <c:v>160237.93239066101</c:v>
              </c:pt>
              <c:pt idx="4">
                <c:v>578052.51632255723</c:v>
              </c:pt>
              <c:pt idx="5">
                <c:v>995181.75105417997</c:v>
              </c:pt>
              <c:pt idx="6">
                <c:v>1724025.6063973093</c:v>
              </c:pt>
              <c:pt idx="7">
                <c:v>2950283.3620638056</c:v>
              </c:pt>
              <c:pt idx="8">
                <c:v>4549490.820446996</c:v>
              </c:pt>
              <c:pt idx="9">
                <c:v>6122732.4129518457</c:v>
              </c:pt>
              <c:pt idx="10">
                <c:v>7951315.3292542137</c:v>
              </c:pt>
              <c:pt idx="11">
                <c:v>9221372.9507568013</c:v>
              </c:pt>
              <c:pt idx="12">
                <c:v>10290823.724672051</c:v>
              </c:pt>
              <c:pt idx="13">
                <c:v>11569434.501918655</c:v>
              </c:pt>
              <c:pt idx="14">
                <c:v>13064934.291618416</c:v>
              </c:pt>
              <c:pt idx="15">
                <c:v>14773190.212728877</c:v>
              </c:pt>
              <c:pt idx="16">
                <c:v>15754851.269134074</c:v>
              </c:pt>
              <c:pt idx="1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2D6-4F9E-9CE7-ECD1D922BDE6}"/>
            </c:ext>
          </c:extLst>
        </c:ser>
        <c:ser>
          <c:idx val="0"/>
          <c:order val="1"/>
          <c:tx>
            <c:v>Ahorros Generados (En miles de S/.)</c:v>
          </c:tx>
          <c:spPr>
            <a:solidFill>
              <a:srgbClr val="7EE949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1"/>
              <c:layout>
                <c:manualLayout>
                  <c:x val="-9.4502769116358749E-3"/>
                  <c:y val="2.9398148148148148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6-4F9E-9CE7-ECD1D922BDE6}"/>
                </c:ext>
              </c:extLst>
            </c:dLbl>
            <c:dLbl>
              <c:idx val="2"/>
              <c:layout>
                <c:manualLayout>
                  <c:x val="0"/>
                  <c:y val="8.8194444444443364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D6-4F9E-9CE7-ECD1D922BDE6}"/>
                </c:ext>
              </c:extLst>
            </c:dLbl>
            <c:dLbl>
              <c:idx val="3"/>
              <c:layout>
                <c:manualLayout>
                  <c:x val="3.526740818012227E-3"/>
                  <c:y val="-1.0779196465456927E-16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6-4F9E-9CE7-ECD1D922BDE6}"/>
                </c:ext>
              </c:extLst>
            </c:dLbl>
            <c:dLbl>
              <c:idx val="4"/>
              <c:layout>
                <c:manualLayout>
                  <c:x val="1.7633704090060651E-3"/>
                  <c:y val="-1.0779196465456927E-16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6-4F9E-9CE7-ECD1D922BDE6}"/>
                </c:ext>
              </c:extLst>
            </c:dLbl>
            <c:dLbl>
              <c:idx val="9"/>
              <c:numFmt formatCode="#,##0" sourceLinked="0"/>
              <c:spPr/>
              <c:txPr>
                <a:bodyPr/>
                <a:lstStyle/>
                <a:p>
                  <a:pPr>
                    <a:defRPr sz="11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2D6-4F9E-9CE7-ECD1D922BDE6}"/>
                </c:ext>
              </c:extLst>
            </c:dLbl>
            <c:dLbl>
              <c:idx val="12"/>
              <c:numFmt formatCode="#,##0" sourceLinked="0"/>
              <c:spPr/>
              <c:txPr>
                <a:bodyPr/>
                <a:lstStyle/>
                <a:p>
                  <a:pPr>
                    <a:defRPr sz="11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2D6-4F9E-9CE7-ECD1D922BDE6}"/>
                </c:ext>
              </c:extLst>
            </c:dLbl>
            <c:dLbl>
              <c:idx val="13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2D6-4F9E-9CE7-ECD1D922BDE6}"/>
                </c:ext>
              </c:extLst>
            </c:dLbl>
            <c:dLbl>
              <c:idx val="14"/>
              <c:layout>
                <c:manualLayout>
                  <c:x val="-1.293123361666408E-16"/>
                  <c:y val="0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2D6-4F9E-9CE7-ECD1D922BDE6}"/>
                </c:ext>
              </c:extLst>
            </c:dLbl>
            <c:dLbl>
              <c:idx val="15"/>
              <c:layout>
                <c:manualLayout>
                  <c:x val="1.7633704090061297E-3"/>
                  <c:y val="2.9398148148148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D6-4F9E-9CE7-ECD1D922BDE6}"/>
                </c:ext>
              </c:extLst>
            </c:dLbl>
            <c:dLbl>
              <c:idx val="16"/>
              <c:layout>
                <c:manualLayout>
                  <c:x val="3.5267408180122595E-3"/>
                  <c:y val="-2.69479911636423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2D6-4F9E-9CE7-ECD1D922BDE6}"/>
                </c:ext>
              </c:extLst>
            </c:dLbl>
            <c:dLbl>
              <c:idx val="17"/>
              <c:layout>
                <c:manualLayout>
                  <c:x val="-1.293123361666408E-16"/>
                  <c:y val="-1.7638888888888888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2D6-4F9E-9CE7-ECD1D922BD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  <c:pt idx="17">
                <c:v>Total</c:v>
              </c:pt>
            </c:strLit>
          </c:cat>
          <c:val>
            <c:numLit>
              <c:formatCode>#,##0_ ;[Red]\-#,##0\ </c:formatCode>
              <c:ptCount val="18"/>
              <c:pt idx="0">
                <c:v>1.8039129771883293</c:v>
              </c:pt>
              <c:pt idx="1">
                <c:v>18818.67960089094</c:v>
              </c:pt>
              <c:pt idx="2">
                <c:v>141417.44887679289</c:v>
              </c:pt>
              <c:pt idx="3">
                <c:v>417814.5839318962</c:v>
              </c:pt>
              <c:pt idx="4">
                <c:v>417129.23473162274</c:v>
              </c:pt>
              <c:pt idx="5">
                <c:v>728843.85534312937</c:v>
              </c:pt>
              <c:pt idx="6">
                <c:v>1226257.7556664962</c:v>
              </c:pt>
              <c:pt idx="7">
                <c:v>1599207.4583831907</c:v>
              </c:pt>
              <c:pt idx="8">
                <c:v>1573241.5925048501</c:v>
              </c:pt>
              <c:pt idx="9">
                <c:v>1828582.9163023685</c:v>
              </c:pt>
              <c:pt idx="10">
                <c:v>1270057.6215025869</c:v>
              </c:pt>
              <c:pt idx="11">
                <c:v>1069450.7739152501</c:v>
              </c:pt>
              <c:pt idx="12">
                <c:v>1278610.7772466042</c:v>
              </c:pt>
              <c:pt idx="13">
                <c:v>1495499.7896997614</c:v>
              </c:pt>
              <c:pt idx="14">
                <c:v>1708255.9211104596</c:v>
              </c:pt>
              <c:pt idx="15">
                <c:v>981661.05640519795</c:v>
              </c:pt>
              <c:pt idx="16">
                <c:v>1737643.8594418997</c:v>
              </c:pt>
              <c:pt idx="17">
                <c:v>17492495.128575973</c:v>
              </c:pt>
            </c:numLit>
          </c:val>
          <c:extLst>
            <c:ext xmlns:c16="http://schemas.microsoft.com/office/drawing/2014/chart" uri="{C3380CC4-5D6E-409C-BE32-E72D297353CC}">
              <c16:uniqueId val="{0000000C-D2D6-4F9E-9CE7-ECD1D922B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820590672"/>
        <c:axId val="820591064"/>
      </c:barChart>
      <c:catAx>
        <c:axId val="82059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4A7EBB"/>
            </a:solidFill>
          </a:ln>
        </c:spPr>
        <c:txPr>
          <a:bodyPr/>
          <a:lstStyle/>
          <a:p>
            <a:pPr>
              <a:defRPr sz="90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20591064"/>
        <c:crosses val="autoZero"/>
        <c:auto val="1"/>
        <c:lblAlgn val="ctr"/>
        <c:lblOffset val="100"/>
        <c:noMultiLvlLbl val="0"/>
      </c:catAx>
      <c:valAx>
        <c:axId val="820591064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2059067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Vehículos Financiados vs. Vehículos Contado</a:t>
            </a:r>
          </a:p>
        </c:rich>
      </c:tx>
      <c:layout/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7117836241416"/>
          <c:y val="0.12322421394691528"/>
          <c:w val="0.82002756847733282"/>
          <c:h val="0.71986690728148972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</c:formatCode>
              <c:ptCount val="17"/>
              <c:pt idx="0" formatCode="General">
                <c:v>0</c:v>
              </c:pt>
              <c:pt idx="1">
                <c:v>62</c:v>
              </c:pt>
              <c:pt idx="2" formatCode="#,##0_ ;[Red]\-#,##0\ ">
                <c:v>5438</c:v>
              </c:pt>
              <c:pt idx="3" formatCode="#,##0_ ;[Red]\-#,##0\ ">
                <c:v>23167</c:v>
              </c:pt>
              <c:pt idx="4" formatCode="#,##0_ ;[Red]\-#,##0\ ">
                <c:v>57624</c:v>
              </c:pt>
              <c:pt idx="5" formatCode="#,##0_ ;[Red]\-#,##0\ ">
                <c:v>81831</c:v>
              </c:pt>
              <c:pt idx="6" formatCode="#,##0_ ;[Red]\-#,##0\ ">
                <c:v>104861</c:v>
              </c:pt>
              <c:pt idx="7" formatCode="#,##0_ ;[Red]\-#,##0\ ">
                <c:v>128167</c:v>
              </c:pt>
              <c:pt idx="8" formatCode="#,##0_ ;[Red]\-#,##0\ ">
                <c:v>153868</c:v>
              </c:pt>
              <c:pt idx="9" formatCode="#,##0_ ;[Red]\-#,##0\ ">
                <c:v>173318</c:v>
              </c:pt>
              <c:pt idx="10" formatCode="#,##0_ ;[Red]\-#,##0\ ">
                <c:v>199398</c:v>
              </c:pt>
              <c:pt idx="11" formatCode="#,##0_ ;[Red]\-#,##0\ ">
                <c:v>219659</c:v>
              </c:pt>
              <c:pt idx="12" formatCode="#,##0_ ;[Red]\-#,##0\ ">
                <c:v>236693</c:v>
              </c:pt>
              <c:pt idx="13" formatCode="#,##0_ ;[Red]\-#,##0\ ">
                <c:v>254684</c:v>
              </c:pt>
              <c:pt idx="14" formatCode="#,##0_ ;[Red]\-#,##0\ ">
                <c:v>273794</c:v>
              </c:pt>
              <c:pt idx="15" formatCode="#,##0_ ;[Red]\-#,##0\ ">
                <c:v>295877</c:v>
              </c:pt>
              <c:pt idx="16" formatCode="#,##0_ ;[Red]\-#,##0\ ">
                <c:v>305401</c:v>
              </c:pt>
            </c:numLit>
          </c:val>
          <c:extLst>
            <c:ext xmlns:c16="http://schemas.microsoft.com/office/drawing/2014/chart" uri="{C3380CC4-5D6E-409C-BE32-E72D297353CC}">
              <c16:uniqueId val="{00000000-15C0-433C-BED7-54772DA8686C}"/>
            </c:ext>
          </c:extLst>
        </c:ser>
        <c:ser>
          <c:idx val="0"/>
          <c:order val="1"/>
          <c:tx>
            <c:v>Vehículos Financiados</c:v>
          </c:tx>
          <c:spPr>
            <a:solidFill>
              <a:srgbClr val="FFC000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8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C0-433C-BED7-54772DA8686C}"/>
                </c:ext>
              </c:extLst>
            </c:dLbl>
            <c:dLbl>
              <c:idx val="9"/>
              <c:layout>
                <c:manualLayout>
                  <c:x val="0"/>
                  <c:y val="1.3434092553493076E-2"/>
                </c:manualLayout>
              </c:layout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C0-433C-BED7-54772DA8686C}"/>
                </c:ext>
              </c:extLst>
            </c:dLbl>
            <c:dLbl>
              <c:idx val="10"/>
              <c:layout>
                <c:manualLayout>
                  <c:x val="0"/>
                  <c:y val="1.6792615691866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C0-433C-BED7-54772DA8686C}"/>
                </c:ext>
              </c:extLst>
            </c:dLbl>
            <c:dLbl>
              <c:idx val="11"/>
              <c:layout>
                <c:manualLayout>
                  <c:x val="0"/>
                  <c:y val="1.6792615691866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C0-433C-BED7-54772DA8686C}"/>
                </c:ext>
              </c:extLst>
            </c:dLbl>
            <c:dLbl>
              <c:idx val="12"/>
              <c:layout>
                <c:manualLayout>
                  <c:x val="0"/>
                  <c:y val="1.1759259259259259E-2"/>
                </c:manualLayout>
              </c:layout>
              <c:spPr/>
              <c:txPr>
                <a:bodyPr/>
                <a:lstStyle/>
                <a:p>
                  <a:pPr>
                    <a:defRPr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C0-433C-BED7-54772DA8686C}"/>
                </c:ext>
              </c:extLst>
            </c:dLbl>
            <c:dLbl>
              <c:idx val="13"/>
              <c:layout>
                <c:manualLayout>
                  <c:x val="1.7633704090061297E-3"/>
                  <c:y val="8.8194444444444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C0-433C-BED7-54772DA8686C}"/>
                </c:ext>
              </c:extLst>
            </c:dLbl>
            <c:dLbl>
              <c:idx val="14"/>
              <c:layout>
                <c:manualLayout>
                  <c:x val="0"/>
                  <c:y val="5.87962962962962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C0-433C-BED7-54772DA8686C}"/>
                </c:ext>
              </c:extLst>
            </c:dLbl>
            <c:dLbl>
              <c:idx val="15"/>
              <c:layout>
                <c:manualLayout>
                  <c:x val="-1.7633704090061297E-3"/>
                  <c:y val="2.20486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508049647069051E-2"/>
                      <c:h val="4.76398148148148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5C0-433C-BED7-54772DA8686C}"/>
                </c:ext>
              </c:extLst>
            </c:dLbl>
            <c:dLbl>
              <c:idx val="16"/>
              <c:layout>
                <c:manualLayout>
                  <c:x val="-1.763370409006259E-3"/>
                  <c:y val="2.05787037037037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C0-433C-BED7-54772DA8686C}"/>
                </c:ext>
              </c:extLst>
            </c:dLbl>
            <c:dLbl>
              <c:idx val="17"/>
              <c:layout>
                <c:manualLayout>
                  <c:x val="-3.5267408180122595E-3"/>
                  <c:y val="1.7638888888888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C0-433C-BED7-54772DA86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0</c:v>
              </c:pt>
              <c:pt idx="1">
                <c:v>4094</c:v>
              </c:pt>
              <c:pt idx="2">
                <c:v>14388</c:v>
              </c:pt>
              <c:pt idx="3">
                <c:v>25972</c:v>
              </c:pt>
              <c:pt idx="4">
                <c:v>18905</c:v>
              </c:pt>
              <c:pt idx="5">
                <c:v>15579</c:v>
              </c:pt>
              <c:pt idx="6">
                <c:v>9667</c:v>
              </c:pt>
              <c:pt idx="7">
                <c:v>4870</c:v>
              </c:pt>
              <c:pt idx="8">
                <c:v>3701</c:v>
              </c:pt>
              <c:pt idx="9">
                <c:v>4627</c:v>
              </c:pt>
              <c:pt idx="10">
                <c:v>3946</c:v>
              </c:pt>
              <c:pt idx="11">
                <c:v>3236</c:v>
              </c:pt>
              <c:pt idx="12">
                <c:v>3786</c:v>
              </c:pt>
              <c:pt idx="13">
                <c:v>2752</c:v>
              </c:pt>
              <c:pt idx="14">
                <c:v>10216</c:v>
              </c:pt>
              <c:pt idx="15">
                <c:v>4235</c:v>
              </c:pt>
              <c:pt idx="16">
                <c:v>9089</c:v>
              </c:pt>
            </c:numLit>
          </c:val>
          <c:extLst>
            <c:ext xmlns:c16="http://schemas.microsoft.com/office/drawing/2014/chart" uri="{C3380CC4-5D6E-409C-BE32-E72D297353CC}">
              <c16:uniqueId val="{0000000B-15C0-433C-BED7-54772DA8686C}"/>
            </c:ext>
          </c:extLst>
        </c:ser>
        <c:ser>
          <c:idx val="2"/>
          <c:order val="2"/>
          <c:tx>
            <c:v>Vehículos Contado</c:v>
          </c:tx>
          <c:spPr>
            <a:solidFill>
              <a:srgbClr val="7EE949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5.64046771798137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5C0-433C-BED7-54772DA8686C}"/>
                </c:ext>
              </c:extLst>
            </c:dLbl>
            <c:dLbl>
              <c:idx val="4"/>
              <c:layout>
                <c:manualLayout>
                  <c:x val="0"/>
                  <c:y val="-9.9298571120297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5C0-433C-BED7-54772DA8686C}"/>
                </c:ext>
              </c:extLst>
            </c:dLbl>
            <c:dLbl>
              <c:idx val="5"/>
              <c:layout>
                <c:manualLayout>
                  <c:x val="7.6268848883034504E-17"/>
                  <c:y val="-4.10480284675825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5C0-433C-BED7-54772DA8686C}"/>
                </c:ext>
              </c:extLst>
            </c:dLbl>
            <c:dLbl>
              <c:idx val="6"/>
              <c:layout>
                <c:manualLayout>
                  <c:x val="0"/>
                  <c:y val="-1.12021291449987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5C0-433C-BED7-54772DA8686C}"/>
                </c:ext>
              </c:extLst>
            </c:dLbl>
            <c:dLbl>
              <c:idx val="7"/>
              <c:layout>
                <c:manualLayout>
                  <c:x val="-1.7633704090061297E-3"/>
                  <c:y val="-3.23703703703698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5C0-433C-BED7-54772DA8686C}"/>
                </c:ext>
              </c:extLst>
            </c:dLbl>
            <c:dLbl>
              <c:idx val="8"/>
              <c:layout>
                <c:manualLayout>
                  <c:x val="-3.5267408180123241E-3"/>
                  <c:y val="-5.148148148148148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5C0-433C-BED7-54772DA8686C}"/>
                </c:ext>
              </c:extLst>
            </c:dLbl>
            <c:dLbl>
              <c:idx val="9"/>
              <c:layout>
                <c:manualLayout>
                  <c:x val="-1.7633704090061297E-3"/>
                  <c:y val="-4.1875000000000001E-4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5C0-433C-BED7-54772DA8686C}"/>
                </c:ext>
              </c:extLst>
            </c:dLbl>
            <c:dLbl>
              <c:idx val="10"/>
              <c:layout>
                <c:manualLayout>
                  <c:x val="3.1671243330259701E-4"/>
                  <c:y val="-1.64467592592592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5C0-433C-BED7-54772DA8686C}"/>
                </c:ext>
              </c:extLst>
            </c:dLbl>
            <c:dLbl>
              <c:idx val="11"/>
              <c:layout>
                <c:manualLayout>
                  <c:x val="-3.2100283847096623E-3"/>
                  <c:y val="-2.06319444444449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5C0-433C-BED7-54772DA8686C}"/>
                </c:ext>
              </c:extLst>
            </c:dLbl>
            <c:dLbl>
              <c:idx val="12"/>
              <c:layout>
                <c:manualLayout>
                  <c:x val="0"/>
                  <c:y val="-5.3069444444444717E-3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5C0-433C-BED7-54772DA8686C}"/>
                </c:ext>
              </c:extLst>
            </c:dLbl>
            <c:dLbl>
              <c:idx val="13"/>
              <c:layout>
                <c:manualLayout>
                  <c:x val="0"/>
                  <c:y val="-2.9400462962962965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5C0-433C-BED7-54772DA8686C}"/>
                </c:ext>
              </c:extLst>
            </c:dLbl>
            <c:dLbl>
              <c:idx val="14"/>
              <c:layout>
                <c:manualLayout>
                  <c:x val="-1.293123361666408E-16"/>
                  <c:y val="0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5C0-433C-BED7-54772DA8686C}"/>
                </c:ext>
              </c:extLst>
            </c:dLbl>
            <c:dLbl>
              <c:idx val="15"/>
              <c:layout>
                <c:manualLayout>
                  <c:x val="-1.7633704090061297E-3"/>
                  <c:y val="-1.232708333333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5C0-433C-BED7-54772DA8686C}"/>
                </c:ext>
              </c:extLst>
            </c:dLbl>
            <c:dLbl>
              <c:idx val="16"/>
              <c:layout>
                <c:manualLayout>
                  <c:x val="-5.2901112270183894E-3"/>
                  <c:y val="-2.7640972222222251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rgbClr val="002060"/>
                        </a:solidFill>
                      </a:defRPr>
                    </a:pPr>
                    <a:fld id="{211AE726-1581-433C-89E2-8A9C38AE4BCD}" type="VALUE">
                      <a:rPr lang="en-US" sz="1100" b="1"/>
                      <a:pPr>
                        <a:defRPr sz="1100" b="1">
                          <a:solidFill>
                            <a:srgbClr val="002060"/>
                          </a:solidFill>
                        </a:defRPr>
                      </a:pPr>
                      <a:t>[VALOR]</a:t>
                    </a:fld>
                    <a:endParaRPr lang="es-PE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5C0-433C-BED7-54772DA8686C}"/>
                </c:ext>
              </c:extLst>
            </c:dLbl>
            <c:dLbl>
              <c:idx val="17"/>
              <c:layout>
                <c:manualLayout>
                  <c:x val="-5.2901112270183894E-3"/>
                  <c:y val="-3.352314814814814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5C0-433C-BED7-54772DA868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#,##0">
                <c:v>62</c:v>
              </c:pt>
              <c:pt idx="1">
                <c:v>1282</c:v>
              </c:pt>
              <c:pt idx="2">
                <c:v>3341</c:v>
              </c:pt>
              <c:pt idx="3">
                <c:v>8485</c:v>
              </c:pt>
              <c:pt idx="4">
                <c:v>5302</c:v>
              </c:pt>
              <c:pt idx="5">
                <c:v>7451</c:v>
              </c:pt>
              <c:pt idx="6">
                <c:v>13639</c:v>
              </c:pt>
              <c:pt idx="7">
                <c:v>20831</c:v>
              </c:pt>
              <c:pt idx="8">
                <c:v>15749</c:v>
              </c:pt>
              <c:pt idx="9">
                <c:v>21453</c:v>
              </c:pt>
              <c:pt idx="10">
                <c:v>16315</c:v>
              </c:pt>
              <c:pt idx="11">
                <c:v>13798</c:v>
              </c:pt>
              <c:pt idx="12">
                <c:v>14205</c:v>
              </c:pt>
              <c:pt idx="13">
                <c:v>16358</c:v>
              </c:pt>
              <c:pt idx="14">
                <c:v>11867</c:v>
              </c:pt>
              <c:pt idx="15">
                <c:v>5289</c:v>
              </c:pt>
              <c:pt idx="16">
                <c:v>11353</c:v>
              </c:pt>
            </c:numLit>
          </c:val>
          <c:extLst>
            <c:ext xmlns:c16="http://schemas.microsoft.com/office/drawing/2014/chart" uri="{C3380CC4-5D6E-409C-BE32-E72D297353CC}">
              <c16:uniqueId val="{0000001B-15C0-433C-BED7-54772DA8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559129064"/>
        <c:axId val="559128672"/>
      </c:barChart>
      <c:catAx>
        <c:axId val="55912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4A7EBB"/>
            </a:solidFill>
          </a:ln>
        </c:spPr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559128672"/>
        <c:crosses val="autoZero"/>
        <c:auto val="1"/>
        <c:lblAlgn val="ctr"/>
        <c:lblOffset val="100"/>
        <c:noMultiLvlLbl val="0"/>
      </c:catAx>
      <c:valAx>
        <c:axId val="559128672"/>
        <c:scaling>
          <c:orientation val="minMax"/>
          <c:max val="4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1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b="1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559129064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b="1" cap="sm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sz="1400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Vehículos Convertidos vs. Vehículos Nuevos vs. Vehículos Ensamblados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877117836241416"/>
          <c:y val="0.12322421394691528"/>
          <c:w val="0.82002756847733282"/>
          <c:h val="0.71243531537325622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62</c:v>
              </c:pt>
              <c:pt idx="2">
                <c:v>5438</c:v>
              </c:pt>
              <c:pt idx="3">
                <c:v>23167</c:v>
              </c:pt>
              <c:pt idx="4">
                <c:v>57624</c:v>
              </c:pt>
              <c:pt idx="5">
                <c:v>81831</c:v>
              </c:pt>
              <c:pt idx="6">
                <c:v>104861</c:v>
              </c:pt>
              <c:pt idx="7">
                <c:v>128167</c:v>
              </c:pt>
              <c:pt idx="8">
                <c:v>153868</c:v>
              </c:pt>
              <c:pt idx="9">
                <c:v>173318</c:v>
              </c:pt>
              <c:pt idx="10">
                <c:v>199398</c:v>
              </c:pt>
              <c:pt idx="11">
                <c:v>219659</c:v>
              </c:pt>
              <c:pt idx="12">
                <c:v>236693</c:v>
              </c:pt>
              <c:pt idx="13">
                <c:v>254684</c:v>
              </c:pt>
              <c:pt idx="14">
                <c:v>273794</c:v>
              </c:pt>
              <c:pt idx="15">
                <c:v>295877</c:v>
              </c:pt>
              <c:pt idx="16">
                <c:v>305401</c:v>
              </c:pt>
            </c:numLit>
          </c:val>
          <c:extLst>
            <c:ext xmlns:c16="http://schemas.microsoft.com/office/drawing/2014/chart" uri="{C3380CC4-5D6E-409C-BE32-E72D297353CC}">
              <c16:uniqueId val="{00000000-665C-43F7-AE0D-141A186ABBAE}"/>
            </c:ext>
          </c:extLst>
        </c:ser>
        <c:ser>
          <c:idx val="0"/>
          <c:order val="1"/>
          <c:tx>
            <c:v>Vehículos Convertidos</c:v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8194444444445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5C-43F7-AE0D-141A186ABBAE}"/>
                </c:ext>
              </c:extLst>
            </c:dLbl>
            <c:dLbl>
              <c:idx val="1"/>
              <c:layout>
                <c:manualLayout>
                  <c:x val="-3.2328084041660199E-17"/>
                  <c:y val="-1.76388888888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5C-43F7-AE0D-141A186ABBAE}"/>
                </c:ext>
              </c:extLst>
            </c:dLbl>
            <c:dLbl>
              <c:idx val="2"/>
              <c:layout>
                <c:manualLayout>
                  <c:x val="3.3504037771116463E-2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5C-43F7-AE0D-141A186ABBAE}"/>
                </c:ext>
              </c:extLst>
            </c:dLbl>
            <c:dLbl>
              <c:idx val="3"/>
              <c:layout>
                <c:manualLayout>
                  <c:x val="3.3504037771116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5C-43F7-AE0D-141A186ABBAE}"/>
                </c:ext>
              </c:extLst>
            </c:dLbl>
            <c:dLbl>
              <c:idx val="4"/>
              <c:layout>
                <c:manualLayout>
                  <c:x val="3.1740667362110335E-2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5C-43F7-AE0D-141A186ABBAE}"/>
                </c:ext>
              </c:extLst>
            </c:dLbl>
            <c:dLbl>
              <c:idx val="5"/>
              <c:layout>
                <c:manualLayout>
                  <c:x val="3.52674081801225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5C-43F7-AE0D-141A186ABBAE}"/>
                </c:ext>
              </c:extLst>
            </c:dLbl>
            <c:dLbl>
              <c:idx val="6"/>
              <c:layout>
                <c:manualLayout>
                  <c:x val="3.3504037771116463E-2"/>
                  <c:y val="2.9398148148148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5C-43F7-AE0D-141A186ABBAE}"/>
                </c:ext>
              </c:extLst>
            </c:dLbl>
            <c:dLbl>
              <c:idx val="7"/>
              <c:layout>
                <c:manualLayout>
                  <c:x val="3.3504037771116463E-2"/>
                  <c:y val="-1.077919646545692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5C-43F7-AE0D-141A186ABBAE}"/>
                </c:ext>
              </c:extLst>
            </c:dLbl>
            <c:dLbl>
              <c:idx val="8"/>
              <c:layout>
                <c:manualLayout>
                  <c:x val="3.52674081801225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5C-43F7-AE0D-141A186ABBAE}"/>
                </c:ext>
              </c:extLst>
            </c:dLbl>
            <c:dLbl>
              <c:idx val="9"/>
              <c:layout>
                <c:manualLayout>
                  <c:x val="3.7030778589128725E-2"/>
                  <c:y val="4.1875000000000001E-4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CC9B0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5C-43F7-AE0D-141A186ABBAE}"/>
                </c:ext>
              </c:extLst>
            </c:dLbl>
            <c:dLbl>
              <c:idx val="10"/>
              <c:layout>
                <c:manualLayout>
                  <c:x val="3.7030778589128725E-2"/>
                  <c:y val="-5.389598232728463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5C-43F7-AE0D-141A186ABBAE}"/>
                </c:ext>
              </c:extLst>
            </c:dLbl>
            <c:dLbl>
              <c:idx val="11"/>
              <c:layout>
                <c:manualLayout>
                  <c:x val="3.3504037771116463E-2"/>
                  <c:y val="3.3585648148148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5C-43F7-AE0D-141A186ABBAE}"/>
                </c:ext>
              </c:extLst>
            </c:dLbl>
            <c:dLbl>
              <c:idx val="12"/>
              <c:layout>
                <c:manualLayout>
                  <c:x val="3.17406673621103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CC9B0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5C-43F7-AE0D-141A186ABBAE}"/>
                </c:ext>
              </c:extLst>
            </c:dLbl>
            <c:dLbl>
              <c:idx val="13"/>
              <c:layout>
                <c:manualLayout>
                  <c:x val="2.9977296953104204E-2"/>
                  <c:y val="5.87962962962962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 i="0" baseline="0">
                      <a:solidFill>
                        <a:srgbClr val="CC9B0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65C-43F7-AE0D-141A186ABBAE}"/>
                </c:ext>
              </c:extLst>
            </c:dLbl>
            <c:dLbl>
              <c:idx val="14"/>
              <c:layout>
                <c:manualLayout>
                  <c:x val="1.9397074499067298E-2"/>
                  <c:y val="5.879629629629629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 i="0" baseline="0">
                      <a:solidFill>
                        <a:srgbClr val="CC9B0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65C-43F7-AE0D-141A186ABBAE}"/>
                </c:ext>
              </c:extLst>
            </c:dLbl>
            <c:dLbl>
              <c:idx val="15"/>
              <c:layout>
                <c:manualLayout>
                  <c:x val="1.0580222454036649E-2"/>
                  <c:y val="2.0578703703703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5C-43F7-AE0D-141A186ABBAE}"/>
                </c:ext>
              </c:extLst>
            </c:dLbl>
            <c:dLbl>
              <c:idx val="16"/>
              <c:layout>
                <c:manualLayout>
                  <c:x val="5.2901112270183894E-3"/>
                  <c:y val="2.6458333333333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65C-43F7-AE0D-141A186ABBAE}"/>
                </c:ext>
              </c:extLst>
            </c:dLbl>
            <c:dLbl>
              <c:idx val="17"/>
              <c:layout>
                <c:manualLayout>
                  <c:x val="0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5C-43F7-AE0D-141A186AB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CC9B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62</c:v>
              </c:pt>
              <c:pt idx="1">
                <c:v>5374</c:v>
              </c:pt>
              <c:pt idx="2">
                <c:v>17311</c:v>
              </c:pt>
              <c:pt idx="3">
                <c:v>31069</c:v>
              </c:pt>
              <c:pt idx="4">
                <c:v>19317</c:v>
              </c:pt>
              <c:pt idx="5">
                <c:v>14074</c:v>
              </c:pt>
              <c:pt idx="6">
                <c:v>15614</c:v>
              </c:pt>
              <c:pt idx="7">
                <c:v>18358</c:v>
              </c:pt>
              <c:pt idx="8">
                <c:v>13740</c:v>
              </c:pt>
              <c:pt idx="9">
                <c:v>20131</c:v>
              </c:pt>
              <c:pt idx="10">
                <c:v>15272</c:v>
              </c:pt>
              <c:pt idx="11">
                <c:v>13031</c:v>
              </c:pt>
              <c:pt idx="12">
                <c:v>13528</c:v>
              </c:pt>
              <c:pt idx="13">
                <c:v>15945</c:v>
              </c:pt>
              <c:pt idx="14">
                <c:v>16339</c:v>
              </c:pt>
              <c:pt idx="15">
                <c:v>6904</c:v>
              </c:pt>
              <c:pt idx="16">
                <c:v>18796</c:v>
              </c:pt>
            </c:numLit>
          </c:val>
          <c:extLst>
            <c:ext xmlns:c16="http://schemas.microsoft.com/office/drawing/2014/chart" uri="{C3380CC4-5D6E-409C-BE32-E72D297353CC}">
              <c16:uniqueId val="{00000013-665C-43F7-AE0D-141A186ABBAE}"/>
            </c:ext>
          </c:extLst>
        </c:ser>
        <c:ser>
          <c:idx val="2"/>
          <c:order val="2"/>
          <c:tx>
            <c:v>Vehículos Nuevos</c:v>
          </c:tx>
          <c:spPr>
            <a:solidFill>
              <a:srgbClr val="7EE949"/>
            </a:soli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2.07851851851851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65C-43F7-AE0D-141A186ABBAE}"/>
                </c:ext>
              </c:extLst>
            </c:dLbl>
            <c:dLbl>
              <c:idx val="3"/>
              <c:layout>
                <c:manualLayout>
                  <c:x val="0"/>
                  <c:y val="-1.7762500000000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65C-43F7-AE0D-141A186ABBAE}"/>
                </c:ext>
              </c:extLst>
            </c:dLbl>
            <c:dLbl>
              <c:idx val="4"/>
              <c:layout>
                <c:manualLayout>
                  <c:x val="0"/>
                  <c:y val="-2.21134259259259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65C-43F7-AE0D-141A186ABBAE}"/>
                </c:ext>
              </c:extLst>
            </c:dLbl>
            <c:dLbl>
              <c:idx val="5"/>
              <c:layout>
                <c:manualLayout>
                  <c:x val="-3.5267408180122595E-3"/>
                  <c:y val="-2.67946759259259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65C-43F7-AE0D-141A186ABBAE}"/>
                </c:ext>
              </c:extLst>
            </c:dLbl>
            <c:dLbl>
              <c:idx val="8"/>
              <c:layout>
                <c:manualLayout>
                  <c:x val="-3.5267408180123241E-3"/>
                  <c:y val="-2.4218750000000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65C-43F7-AE0D-141A186ABBAE}"/>
                </c:ext>
              </c:extLst>
            </c:dLbl>
            <c:dLbl>
              <c:idx val="9"/>
              <c:layout>
                <c:manualLayout>
                  <c:x val="0"/>
                  <c:y val="-2.2966435185185239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000" b="0" baseline="0">
                      <a:solidFill>
                        <a:srgbClr val="4EBB17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65C-43F7-AE0D-141A186ABBAE}"/>
                </c:ext>
              </c:extLst>
            </c:dLbl>
            <c:dLbl>
              <c:idx val="10"/>
              <c:layout>
                <c:manualLayout>
                  <c:x val="-1.293123361666408E-16"/>
                  <c:y val="-2.20127314814815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65C-43F7-AE0D-141A186ABBAE}"/>
                </c:ext>
              </c:extLst>
            </c:dLbl>
            <c:dLbl>
              <c:idx val="11"/>
              <c:layout>
                <c:manualLayout>
                  <c:x val="0"/>
                  <c:y val="-2.0076388888888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65C-43F7-AE0D-141A186ABBAE}"/>
                </c:ext>
              </c:extLst>
            </c:dLbl>
            <c:dLbl>
              <c:idx val="12"/>
              <c:layout>
                <c:manualLayout>
                  <c:x val="-1.7633704090061297E-3"/>
                  <c:y val="-2.25481481481482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65C-43F7-AE0D-141A186ABBAE}"/>
                </c:ext>
              </c:extLst>
            </c:dLbl>
            <c:dLbl>
              <c:idx val="13"/>
              <c:layout>
                <c:manualLayout>
                  <c:x val="-1.7633704090061297E-3"/>
                  <c:y val="-2.0929398148148148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4EBB17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65C-43F7-AE0D-141A186ABBAE}"/>
                </c:ext>
              </c:extLst>
            </c:dLbl>
            <c:dLbl>
              <c:idx val="14"/>
              <c:layout>
                <c:manualLayout>
                  <c:x val="-1.4106963272049166E-2"/>
                  <c:y val="-2.6458333333333334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4EBB17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665C-43F7-AE0D-141A186ABBAE}"/>
                </c:ext>
              </c:extLst>
            </c:dLbl>
            <c:dLbl>
              <c:idx val="15"/>
              <c:layout>
                <c:manualLayout>
                  <c:x val="-1.7633704090061297E-3"/>
                  <c:y val="-2.66078703703703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65C-43F7-AE0D-141A186ABBAE}"/>
                </c:ext>
              </c:extLst>
            </c:dLbl>
            <c:dLbl>
              <c:idx val="16"/>
              <c:layout>
                <c:manualLayout>
                  <c:x val="-5.2900695069543046E-3"/>
                  <c:y val="-1.8092824074074101E-2"/>
                </c:manualLayout>
              </c:layout>
              <c:tx>
                <c:rich>
                  <a:bodyPr/>
                  <a:lstStyle/>
                  <a:p>
                    <a:pPr>
                      <a:defRPr sz="1000" b="1">
                        <a:solidFill>
                          <a:srgbClr val="4EBB17"/>
                        </a:solidFill>
                      </a:defRPr>
                    </a:pPr>
                    <a:r>
                      <a:rPr lang="en-US" sz="1000" b="1" baseline="0">
                        <a:solidFill>
                          <a:srgbClr val="4EBB17"/>
                        </a:solidFill>
                      </a:rPr>
                      <a:t> </a:t>
                    </a:r>
                    <a:fld id="{6362A075-82F4-4701-BF7D-9CACD1AB5E1F}" type="VALUE">
                      <a:rPr lang="en-US" sz="1000" b="1" baseline="0">
                        <a:solidFill>
                          <a:srgbClr val="4EBB17"/>
                        </a:solidFill>
                      </a:rPr>
                      <a:pPr>
                        <a:defRPr sz="1000" b="1">
                          <a:solidFill>
                            <a:srgbClr val="4EBB17"/>
                          </a:solidFill>
                        </a:defRPr>
                      </a:pPr>
                      <a:t>[VALOR]</a:t>
                    </a:fld>
                    <a:endParaRPr lang="en-US" sz="1000" b="1" baseline="0">
                      <a:solidFill>
                        <a:srgbClr val="4EBB17"/>
                      </a:solidFill>
                    </a:endParaRPr>
                  </a:p>
                </c:rich>
              </c:tx>
              <c:spPr>
                <a:ln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665C-43F7-AE0D-141A186ABBAE}"/>
                </c:ext>
              </c:extLst>
            </c:dLbl>
            <c:dLbl>
              <c:idx val="17"/>
              <c:layout>
                <c:manualLayout>
                  <c:x val="-8.7960248354754581E-4"/>
                  <c:y val="-1.6707407407407421E-2"/>
                </c:manualLayout>
              </c:layout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1100" b="1">
                      <a:solidFill>
                        <a:srgbClr val="4EBB17"/>
                      </a:solidFill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90137080527857E-2"/>
                      <c:h val="4.53613425925925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665C-43F7-AE0D-141A186ABBAE}"/>
                </c:ext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1000" b="0">
                    <a:solidFill>
                      <a:srgbClr val="4EBB17"/>
                    </a:solidFill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#,##0">
                <c:v>0</c:v>
              </c:pt>
              <c:pt idx="1">
                <c:v>2</c:v>
              </c:pt>
              <c:pt idx="2">
                <c:v>418</c:v>
              </c:pt>
              <c:pt idx="3">
                <c:v>3388</c:v>
              </c:pt>
              <c:pt idx="4">
                <c:v>4890</c:v>
              </c:pt>
              <c:pt idx="5">
                <c:v>8956</c:v>
              </c:pt>
              <c:pt idx="6">
                <c:v>7692</c:v>
              </c:pt>
              <c:pt idx="7">
                <c:v>7343</c:v>
              </c:pt>
              <c:pt idx="8">
                <c:v>5710</c:v>
              </c:pt>
              <c:pt idx="9">
                <c:v>5949</c:v>
              </c:pt>
              <c:pt idx="10">
                <c:v>4989</c:v>
              </c:pt>
              <c:pt idx="11">
                <c:v>4003</c:v>
              </c:pt>
              <c:pt idx="12">
                <c:v>4463</c:v>
              </c:pt>
              <c:pt idx="13">
                <c:v>3165</c:v>
              </c:pt>
              <c:pt idx="14">
                <c:v>5684</c:v>
              </c:pt>
              <c:pt idx="15">
                <c:v>2618</c:v>
              </c:pt>
              <c:pt idx="16">
                <c:v>1646</c:v>
              </c:pt>
            </c:numLit>
          </c:val>
          <c:extLst>
            <c:ext xmlns:c16="http://schemas.microsoft.com/office/drawing/2014/chart" uri="{C3380CC4-5D6E-409C-BE32-E72D297353CC}">
              <c16:uniqueId val="{00000022-665C-43F7-AE0D-141A186ABBAE}"/>
            </c:ext>
          </c:extLst>
        </c:ser>
        <c:ser>
          <c:idx val="3"/>
          <c:order val="3"/>
          <c:tx>
            <c:v>Vehículos Ensamblados</c:v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65C-43F7-AE0D-141A186ABB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65C-43F7-AE0D-141A186ABB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65C-43F7-AE0D-141A186ABB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65C-43F7-AE0D-141A186ABB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65C-43F7-AE0D-141A186ABB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65C-43F7-AE0D-141A186ABB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65C-43F7-AE0D-141A186ABBA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65C-43F7-AE0D-141A186ABBA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65C-43F7-AE0D-141A186ABBA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65C-43F7-AE0D-141A186ABBA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65C-43F7-AE0D-141A186ABBA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65C-43F7-AE0D-141A186ABBA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65C-43F7-AE0D-141A186ABBA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65C-43F7-AE0D-141A186ABBAE}"/>
                </c:ext>
              </c:extLst>
            </c:dLbl>
            <c:dLbl>
              <c:idx val="14"/>
              <c:layout>
                <c:manualLayout>
                  <c:x val="-1.0580222454036779E-2"/>
                  <c:y val="-4.850682870370370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900" b="1">
                        <a:solidFill>
                          <a:schemeClr val="accent2">
                            <a:lumMod val="75000"/>
                          </a:schemeClr>
                        </a:solidFill>
                      </a:defRPr>
                    </a:pPr>
                    <a:fld id="{3FFEA5E6-2040-495A-86F4-19E83559A27E}" type="VALUE">
                      <a:rPr lang="en-US" sz="900" b="1" baseline="0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pPr>
                        <a:defRPr sz="900" b="1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567181149653647E-2"/>
                      <c:h val="6.32942129629629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1-665C-43F7-AE0D-141A186ABBAE}"/>
                </c:ext>
              </c:extLst>
            </c:dLbl>
            <c:dLbl>
              <c:idx val="15"/>
              <c:layout>
                <c:manualLayout>
                  <c:x val="-7.053481636024519E-3"/>
                  <c:y val="-5.5856481481481479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chemeClr val="accent2">
                            <a:lumMod val="75000"/>
                          </a:schemeClr>
                        </a:solidFill>
                      </a:defRPr>
                    </a:pPr>
                    <a:fld id="{FDEFB9E7-D44D-469B-8EAD-0136476C0E27}" type="VALUE">
                      <a:rPr lang="en-US" sz="900"/>
                      <a:pPr>
                        <a:defRPr sz="1000" b="1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2-665C-43F7-AE0D-141A186ABBAE}"/>
                </c:ext>
              </c:extLst>
            </c:dLbl>
            <c:dLbl>
              <c:idx val="16"/>
              <c:layout>
                <c:manualLayout>
                  <c:x val="-1.0580208426461842E-2"/>
                  <c:y val="-3.821759259259259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chemeClr val="accent2">
                            <a:lumMod val="75000"/>
                          </a:schemeClr>
                        </a:solidFill>
                      </a:defRPr>
                    </a:pPr>
                    <a:r>
                      <a:rPr lang="en-US" sz="900" baseline="0"/>
                      <a:t> </a:t>
                    </a:r>
                    <a:fld id="{374AAE8C-C45E-4BF2-A635-EA4451D51434}" type="VALUE">
                      <a:rPr lang="en-US" sz="900" b="1" baseline="0"/>
                      <a:pPr>
                        <a:defRPr sz="900" b="1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en-US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3149225328140899E-2"/>
                      <c:h val="4.650787037037037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3-665C-43F7-AE0D-141A186ABBAE}"/>
                </c:ext>
              </c:extLst>
            </c:dLbl>
            <c:dLbl>
              <c:idx val="17"/>
              <c:layout>
                <c:manualLayout>
                  <c:x val="-1.0578473112631031E-2"/>
                  <c:y val="-4.4097222222222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65C-43F7-AE0D-141A186ABB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 formatCode="#,##0_ ;[Red]\-#,##0\ ">
                <c:v>60</c:v>
              </c:pt>
              <c:pt idx="15" formatCode="#,##0_ ;[Red]\-#,##0\ ">
                <c:v>2</c:v>
              </c:pt>
              <c:pt idx="16" formatCode="#,##0_ ;[Red]\-#,##0\ 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665C-43F7-AE0D-141A186AB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73"/>
        <c:axId val="863523968"/>
        <c:axId val="863524360"/>
      </c:barChart>
      <c:catAx>
        <c:axId val="8635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63524360"/>
        <c:crosses val="autoZero"/>
        <c:auto val="1"/>
        <c:lblAlgn val="ctr"/>
        <c:lblOffset val="100"/>
        <c:noMultiLvlLbl val="0"/>
      </c:catAx>
      <c:valAx>
        <c:axId val="863524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cap="small" spc="100" baseline="0">
                    <a:solidFill>
                      <a:sysClr val="windowText" lastClr="000000"/>
                    </a:solidFill>
                  </a:defRPr>
                </a:pPr>
                <a:r>
                  <a:rPr lang="es-PE" sz="1400" cap="small" spc="100" baseline="0">
                    <a:solidFill>
                      <a:sysClr val="windowText" lastClr="000000"/>
                    </a:solidFill>
                  </a:rPr>
                  <a:t>Vehículos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63523968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b="1" cap="sm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Venta de GNV </a:t>
            </a:r>
            <a:r>
              <a:rPr lang="es-PE" sz="1300" b="0" cap="small" spc="100" baseline="0">
                <a:ln w="10541" cmpd="sng">
                  <a:solidFill>
                    <a:schemeClr val="bg2">
                      <a:lumMod val="25000"/>
                    </a:schemeClr>
                  </a:solidFill>
                  <a:prstDash val="solid"/>
                </a:ln>
                <a:solidFill>
                  <a:schemeClr val="tx1"/>
                </a:solidFill>
                <a:effectLst/>
              </a:rPr>
              <a:t>(En miles de m3)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475125148963465"/>
          <c:y val="0.1261461290773"/>
          <c:w val="0.83404749535011269"/>
          <c:h val="0.70615487710449842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2.1155599999999999</c:v>
              </c:pt>
              <c:pt idx="2">
                <c:v>8031.0514699999949</c:v>
              </c:pt>
              <c:pt idx="3">
                <c:v>63383.744517999992</c:v>
              </c:pt>
              <c:pt idx="4">
                <c:v>220928.90655800002</c:v>
              </c:pt>
              <c:pt idx="5">
                <c:v>483433.532198</c:v>
              </c:pt>
              <c:pt idx="6">
                <c:v>831058.64792799996</c:v>
              </c:pt>
              <c:pt idx="7">
                <c:v>1273499.0080279999</c:v>
              </c:pt>
              <c:pt idx="8">
                <c:v>1815518.706828</c:v>
              </c:pt>
              <c:pt idx="9">
                <c:v>2415937.468328</c:v>
              </c:pt>
              <c:pt idx="10">
                <c:v>3095160.7717180001</c:v>
              </c:pt>
              <c:pt idx="11">
                <c:v>3818462.6360379998</c:v>
              </c:pt>
              <c:pt idx="12">
                <c:v>4548308.3426379999</c:v>
              </c:pt>
              <c:pt idx="13">
                <c:v>5278812.4338179994</c:v>
              </c:pt>
              <c:pt idx="14">
                <c:v>6020262.2865379993</c:v>
              </c:pt>
              <c:pt idx="15">
                <c:v>6776979.5451079989</c:v>
              </c:pt>
              <c:pt idx="16">
                <c:v>7284548.7864379985</c:v>
              </c:pt>
            </c:numLit>
          </c:val>
          <c:extLst>
            <c:ext xmlns:c16="http://schemas.microsoft.com/office/drawing/2014/chart" uri="{C3380CC4-5D6E-409C-BE32-E72D297353CC}">
              <c16:uniqueId val="{00000000-9737-4787-BB2E-21D047ACE5C5}"/>
            </c:ext>
          </c:extLst>
        </c:ser>
        <c:ser>
          <c:idx val="0"/>
          <c:order val="1"/>
          <c:tx>
            <c:v>GNV Vendido (En miles de m3)</c:v>
          </c:tx>
          <c:spPr>
            <a:solidFill>
              <a:srgbClr val="FFC000"/>
            </a:solidFill>
            <a:ln w="9525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37-4787-BB2E-21D047ACE5C5}"/>
                </c:ext>
              </c:extLst>
            </c:dLbl>
            <c:dLbl>
              <c:idx val="1"/>
              <c:layout>
                <c:manualLayout>
                  <c:x val="-3.5267408180122916E-3"/>
                  <c:y val="-2.057870370370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37-4787-BB2E-21D047ACE5C5}"/>
                </c:ext>
              </c:extLst>
            </c:dLbl>
            <c:dLbl>
              <c:idx val="2"/>
              <c:layout>
                <c:manualLayout>
                  <c:x val="-7.053481636024519E-3"/>
                  <c:y val="-1.4699074074074182E-2"/>
                </c:manualLayout>
              </c:layout>
              <c:numFmt formatCode="#,##0_ ;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0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37-4787-BB2E-21D047ACE5C5}"/>
                </c:ext>
              </c:extLst>
            </c:dLbl>
            <c:dLbl>
              <c:idx val="3"/>
              <c:layout>
                <c:manualLayout>
                  <c:x val="-1.7633704090061621E-3"/>
                  <c:y val="-2.0578703703703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37-4787-BB2E-21D047ACE5C5}"/>
                </c:ext>
              </c:extLst>
            </c:dLbl>
            <c:dLbl>
              <c:idx val="4"/>
              <c:layout>
                <c:manualLayout>
                  <c:x val="-7.053481636024519E-3"/>
                  <c:y val="-2.6458333333333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37-4787-BB2E-21D047ACE5C5}"/>
                </c:ext>
              </c:extLst>
            </c:dLbl>
            <c:dLbl>
              <c:idx val="5"/>
              <c:layout>
                <c:manualLayout>
                  <c:x val="-3.5267408180122595E-3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37-4787-BB2E-21D047ACE5C5}"/>
                </c:ext>
              </c:extLst>
            </c:dLbl>
            <c:dLbl>
              <c:idx val="6"/>
              <c:layout>
                <c:manualLayout>
                  <c:x val="-7.053481636024519E-3"/>
                  <c:y val="-3.8217592592592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37-4787-BB2E-21D047ACE5C5}"/>
                </c:ext>
              </c:extLst>
            </c:dLbl>
            <c:dLbl>
              <c:idx val="7"/>
              <c:layout>
                <c:manualLayout>
                  <c:x val="-7.053481636024519E-3"/>
                  <c:y val="-4.115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37-4787-BB2E-21D047ACE5C5}"/>
                </c:ext>
              </c:extLst>
            </c:dLbl>
            <c:dLbl>
              <c:idx val="8"/>
              <c:layout>
                <c:manualLayout>
                  <c:x val="-7.0534816360245832E-3"/>
                  <c:y val="-4.4097222222222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37-4787-BB2E-21D047ACE5C5}"/>
                </c:ext>
              </c:extLst>
            </c:dLbl>
            <c:dLbl>
              <c:idx val="9"/>
              <c:layout>
                <c:manualLayout>
                  <c:x val="-5.2901112270184536E-3"/>
                  <c:y val="-4.997685185185196E-2"/>
                </c:manualLayout>
              </c:layout>
              <c:numFmt formatCode="#,##0_ ;\-#,##0\ " sourceLinked="0"/>
              <c:spPr/>
              <c:txPr>
                <a:bodyPr/>
                <a:lstStyle/>
                <a:p>
                  <a:pPr>
                    <a:defRPr sz="1000" b="0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737-4787-BB2E-21D047ACE5C5}"/>
                </c:ext>
              </c:extLst>
            </c:dLbl>
            <c:dLbl>
              <c:idx val="10"/>
              <c:layout>
                <c:manualLayout>
                  <c:x val="-5.2901112270185187E-3"/>
                  <c:y val="-5.291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37-4787-BB2E-21D047ACE5C5}"/>
                </c:ext>
              </c:extLst>
            </c:dLbl>
            <c:dLbl>
              <c:idx val="11"/>
              <c:layout>
                <c:manualLayout>
                  <c:x val="-4.3399739271107272E-3"/>
                  <c:y val="-4.6199537037037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737-4787-BB2E-21D047ACE5C5}"/>
                </c:ext>
              </c:extLst>
            </c:dLbl>
            <c:dLbl>
              <c:idx val="12"/>
              <c:layout>
                <c:manualLayout>
                  <c:x val="-7.053481636024519E-3"/>
                  <c:y val="-4.9976851851851904E-2"/>
                </c:manualLayout>
              </c:layout>
              <c:numFmt formatCode="#,##0_ ;\-#,##0\ " sourceLinked="0"/>
              <c:spPr/>
              <c:txPr>
                <a:bodyPr/>
                <a:lstStyle/>
                <a:p>
                  <a:pPr>
                    <a:defRPr sz="1000" b="0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737-4787-BB2E-21D047ACE5C5}"/>
                </c:ext>
              </c:extLst>
            </c:dLbl>
            <c:dLbl>
              <c:idx val="13"/>
              <c:layout>
                <c:manualLayout>
                  <c:x val="-5.2901112270183894E-3"/>
                  <c:y val="-4.9976851851851904E-2"/>
                </c:manualLayout>
              </c:layout>
              <c:numFmt formatCode="#,##0_ ;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737-4787-BB2E-21D047ACE5C5}"/>
                </c:ext>
              </c:extLst>
            </c:dLbl>
            <c:dLbl>
              <c:idx val="14"/>
              <c:layout>
                <c:manualLayout>
                  <c:x val="-7.053481636024519E-3"/>
                  <c:y val="-4.9976851851851849E-2"/>
                </c:manualLayout>
              </c:layout>
              <c:numFmt formatCode="#,##0_ ;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737-4787-BB2E-21D047ACE5C5}"/>
                </c:ext>
              </c:extLst>
            </c:dLbl>
            <c:dLbl>
              <c:idx val="15"/>
              <c:layout>
                <c:manualLayout>
                  <c:x val="-1.7633704090061297E-3"/>
                  <c:y val="-3.8217592592592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737-4787-BB2E-21D047ACE5C5}"/>
                </c:ext>
              </c:extLst>
            </c:dLbl>
            <c:dLbl>
              <c:idx val="16"/>
              <c:layout>
                <c:manualLayout>
                  <c:x val="-8.8168520450306494E-3"/>
                  <c:y val="-3.8217592592592622E-2"/>
                </c:manualLayout>
              </c:layout>
              <c:numFmt formatCode="#,##0_ ;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737-4787-BB2E-21D047ACE5C5}"/>
                </c:ext>
              </c:extLst>
            </c:dLbl>
            <c:dLbl>
              <c:idx val="17"/>
              <c:layout>
                <c:manualLayout>
                  <c:x val="-1.7633704090061299E-2"/>
                  <c:y val="-5.5856481481481479E-2"/>
                </c:manualLayout>
              </c:layout>
              <c:numFmt formatCode="#,##0_ ;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 b="1" baseline="0">
                      <a:solidFill>
                        <a:schemeClr val="tx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37-4787-BB2E-21D047ACE5C5}"/>
                </c:ext>
              </c:extLst>
            </c:dLbl>
            <c:numFmt formatCode="#,##0_ ;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baseline="0">
                    <a:solidFill>
                      <a:schemeClr val="tx1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2.1155599999999999</c:v>
              </c:pt>
              <c:pt idx="1">
                <c:v>8028.9359099999947</c:v>
              </c:pt>
              <c:pt idx="2">
                <c:v>55352.693047999994</c:v>
              </c:pt>
              <c:pt idx="3">
                <c:v>157545.16204000002</c:v>
              </c:pt>
              <c:pt idx="4">
                <c:v>262504.62563999998</c:v>
              </c:pt>
              <c:pt idx="5">
                <c:v>347625.11573000002</c:v>
              </c:pt>
              <c:pt idx="6">
                <c:v>442440.36009999993</c:v>
              </c:pt>
              <c:pt idx="7">
                <c:v>542019.69880000001</c:v>
              </c:pt>
              <c:pt idx="8">
                <c:v>600418.76150000002</c:v>
              </c:pt>
              <c:pt idx="9">
                <c:v>679223.30339000013</c:v>
              </c:pt>
              <c:pt idx="10">
                <c:v>723301.86431999994</c:v>
              </c:pt>
              <c:pt idx="11">
                <c:v>729845.70660000003</c:v>
              </c:pt>
              <c:pt idx="12">
                <c:v>730504.09117999999</c:v>
              </c:pt>
              <c:pt idx="13">
                <c:v>741449.85271999985</c:v>
              </c:pt>
              <c:pt idx="14">
                <c:v>756717.25856999995</c:v>
              </c:pt>
              <c:pt idx="15">
                <c:v>507569.24132999999</c:v>
              </c:pt>
              <c:pt idx="16">
                <c:v>603782.56745999993</c:v>
              </c:pt>
            </c:numLit>
          </c:val>
          <c:extLst>
            <c:ext xmlns:c16="http://schemas.microsoft.com/office/drawing/2014/chart" uri="{C3380CC4-5D6E-409C-BE32-E72D297353CC}">
              <c16:uniqueId val="{00000013-9737-4787-BB2E-21D047ACE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66459480"/>
        <c:axId val="666457912"/>
      </c:barChart>
      <c:catAx>
        <c:axId val="66645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4A7EBB"/>
            </a:solidFill>
          </a:ln>
        </c:spPr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66457912"/>
        <c:crosses val="autoZero"/>
        <c:auto val="1"/>
        <c:lblAlgn val="ctr"/>
        <c:lblOffset val="100"/>
        <c:noMultiLvlLbl val="0"/>
      </c:catAx>
      <c:valAx>
        <c:axId val="666457912"/>
        <c:scaling>
          <c:orientation val="minMax"/>
          <c:max val="90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6645948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defRPr>
            </a:pPr>
            <a:r>
              <a:rPr lang="es-PE"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Venta de GNV </a:t>
            </a:r>
            <a:r>
              <a:rPr lang="es-PE" sz="1300" b="0" cap="small" spc="100" baseline="0">
                <a:ln w="10541" cmpd="sng">
                  <a:solidFill>
                    <a:sysClr val="windowText" lastClr="000000"/>
                  </a:solidFill>
                  <a:prstDash val="solid"/>
                </a:ln>
                <a:solidFill>
                  <a:sysClr val="windowText" lastClr="000000"/>
                </a:solidFill>
                <a:effectLst/>
              </a:rPr>
              <a:t>(En miles de S/.)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23175275373579"/>
          <c:y val="0.12278760593892672"/>
          <c:w val="0.82156699408601119"/>
          <c:h val="0.70951340024287157"/>
        </c:manualLayout>
      </c:layout>
      <c:barChart>
        <c:barDir val="col"/>
        <c:grouping val="stacked"/>
        <c:varyColors val="0"/>
        <c:ser>
          <c:idx val="1"/>
          <c:order val="0"/>
          <c:tx>
            <c:v>Info Flag</c:v>
          </c:tx>
          <c:spPr>
            <a:noFill/>
          </c:spPr>
          <c:invertIfNegative val="0"/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 formatCode="General">
                <c:v>0</c:v>
              </c:pt>
              <c:pt idx="1">
                <c:v>3.3637404000000002</c:v>
              </c:pt>
              <c:pt idx="2">
                <c:v>11842.188989099994</c:v>
              </c:pt>
              <c:pt idx="3">
                <c:v>90761.652932939964</c:v>
              </c:pt>
              <c:pt idx="4">
                <c:v>311208.99054524</c:v>
              </c:pt>
              <c:pt idx="5">
                <c:v>676282.58767524001</c:v>
              </c:pt>
              <c:pt idx="6">
                <c:v>1158128.08472524</c:v>
              </c:pt>
              <c:pt idx="7">
                <c:v>1698136.65872524</c:v>
              </c:pt>
              <c:pt idx="8">
                <c:v>2366885.4214352402</c:v>
              </c:pt>
              <c:pt idx="9">
                <c:v>3280842.3206552402</c:v>
              </c:pt>
              <c:pt idx="10">
                <c:v>4301361.7683552401</c:v>
              </c:pt>
              <c:pt idx="11">
                <c:v>5420307.3842152404</c:v>
              </c:pt>
              <c:pt idx="12">
                <c:v>6528085.1532652397</c:v>
              </c:pt>
              <c:pt idx="13">
                <c:v>7625880.1595852394</c:v>
              </c:pt>
              <c:pt idx="14">
                <c:v>8738826.5613952391</c:v>
              </c:pt>
              <c:pt idx="15">
                <c:v>9874190.0100452397</c:v>
              </c:pt>
              <c:pt idx="16">
                <c:v>10639185.07302524</c:v>
              </c:pt>
            </c:numLit>
          </c:val>
          <c:extLst>
            <c:ext xmlns:c16="http://schemas.microsoft.com/office/drawing/2014/chart" uri="{C3380CC4-5D6E-409C-BE32-E72D297353CC}">
              <c16:uniqueId val="{00000000-CD59-4E2E-A8E4-DD26C50D8307}"/>
            </c:ext>
          </c:extLst>
        </c:ser>
        <c:ser>
          <c:idx val="0"/>
          <c:order val="1"/>
          <c:tx>
            <c:v>GNV Vendido (En miles de S/.)</c:v>
          </c:tx>
          <c:spPr>
            <a:solidFill>
              <a:srgbClr val="7EE949"/>
            </a:soli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2328084041660199E-17"/>
                  <c:y val="-8.8194444444443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59-4E2E-A8E4-DD26C50D8307}"/>
                </c:ext>
              </c:extLst>
            </c:dLbl>
            <c:dLbl>
              <c:idx val="1"/>
              <c:layout>
                <c:manualLayout>
                  <c:x val="-1.0580222454036779E-2"/>
                  <c:y val="-2.3518518518518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59-4E2E-A8E4-DD26C50D8307}"/>
                </c:ext>
              </c:extLst>
            </c:dLbl>
            <c:dLbl>
              <c:idx val="2"/>
              <c:layout>
                <c:manualLayout>
                  <c:x val="-7.053481636024519E-3"/>
                  <c:y val="-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59-4E2E-A8E4-DD26C50D8307}"/>
                </c:ext>
              </c:extLst>
            </c:dLbl>
            <c:dLbl>
              <c:idx val="3"/>
              <c:layout>
                <c:manualLayout>
                  <c:x val="-3.2328084041660199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59-4E2E-A8E4-DD26C50D8307}"/>
                </c:ext>
              </c:extLst>
            </c:dLbl>
            <c:dLbl>
              <c:idx val="4"/>
              <c:layout>
                <c:manualLayout>
                  <c:x val="-1.7633704090061944E-3"/>
                  <c:y val="-3.233796296296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59-4E2E-A8E4-DD26C50D8307}"/>
                </c:ext>
              </c:extLst>
            </c:dLbl>
            <c:dLbl>
              <c:idx val="5"/>
              <c:layout>
                <c:manualLayout>
                  <c:x val="-3.5267408180122595E-3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59-4E2E-A8E4-DD26C50D8307}"/>
                </c:ext>
              </c:extLst>
            </c:dLbl>
            <c:dLbl>
              <c:idx val="6"/>
              <c:layout>
                <c:manualLayout>
                  <c:x val="-7.053481636024519E-3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59-4E2E-A8E4-DD26C50D8307}"/>
                </c:ext>
              </c:extLst>
            </c:dLbl>
            <c:dLbl>
              <c:idx val="7"/>
              <c:layout>
                <c:manualLayout>
                  <c:x val="-6.4656168083320398E-17"/>
                  <c:y val="-3.52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D59-4E2E-A8E4-DD26C50D8307}"/>
                </c:ext>
              </c:extLst>
            </c:dLbl>
            <c:dLbl>
              <c:idx val="8"/>
              <c:layout>
                <c:manualLayout>
                  <c:x val="-5.2901112270183894E-3"/>
                  <c:y val="-4.7037037037037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59-4E2E-A8E4-DD26C50D8307}"/>
                </c:ext>
              </c:extLst>
            </c:dLbl>
            <c:dLbl>
              <c:idx val="9"/>
              <c:layout>
                <c:manualLayout>
                  <c:x val="-1.0580222454036779E-2"/>
                  <c:y val="-4.4097222222222225E-2"/>
                </c:manualLayout>
              </c:layout>
              <c:numFmt formatCode="#,##0_ ;[Red]\-#,##0\ " sourceLinked="0"/>
              <c:spPr/>
              <c:txPr>
                <a:bodyPr/>
                <a:lstStyle/>
                <a:p>
                  <a:pPr>
                    <a:defRPr sz="1000" b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D59-4E2E-A8E4-DD26C50D8307}"/>
                </c:ext>
              </c:extLst>
            </c:dLbl>
            <c:dLbl>
              <c:idx val="10"/>
              <c:layout>
                <c:manualLayout>
                  <c:x val="-1.0580222454036779E-2"/>
                  <c:y val="-4.9976851851851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59-4E2E-A8E4-DD26C50D8307}"/>
                </c:ext>
              </c:extLst>
            </c:dLbl>
            <c:dLbl>
              <c:idx val="11"/>
              <c:layout>
                <c:manualLayout>
                  <c:x val="-1.4106963272049166E-2"/>
                  <c:y val="-5.5856481481481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D59-4E2E-A8E4-DD26C50D8307}"/>
                </c:ext>
              </c:extLst>
            </c:dLbl>
            <c:dLbl>
              <c:idx val="12"/>
              <c:layout>
                <c:manualLayout>
                  <c:x val="-1.2343592863043037E-2"/>
                  <c:y val="-4.9976851851851849E-2"/>
                </c:manualLayout>
              </c:layout>
              <c:numFmt formatCode="#,##0_ ;[Red]\-#,##0\ 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59-4E2E-A8E4-DD26C50D8307}"/>
                </c:ext>
              </c:extLst>
            </c:dLbl>
            <c:dLbl>
              <c:idx val="13"/>
              <c:layout>
                <c:manualLayout>
                  <c:x val="-1.4106963272049038E-2"/>
                  <c:y val="-5.2916666666666723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59-4E2E-A8E4-DD26C50D8307}"/>
                </c:ext>
              </c:extLst>
            </c:dLbl>
            <c:dLbl>
              <c:idx val="14"/>
              <c:layout>
                <c:manualLayout>
                  <c:x val="-1.2343592863042908E-2"/>
                  <c:y val="-4.9976851851851849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0" i="0" baseline="0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59-4E2E-A8E4-DD26C50D8307}"/>
                </c:ext>
              </c:extLst>
            </c:dLbl>
            <c:dLbl>
              <c:idx val="15"/>
              <c:layout>
                <c:manualLayout>
                  <c:x val="-1.763370409006259E-3"/>
                  <c:y val="-4.4097222222222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D59-4E2E-A8E4-DD26C50D8307}"/>
                </c:ext>
              </c:extLst>
            </c:dLbl>
            <c:dLbl>
              <c:idx val="16"/>
              <c:layout>
                <c:manualLayout>
                  <c:x val="-8.8168520450306494E-3"/>
                  <c:y val="-4.9976851851851828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59-4E2E-A8E4-DD26C50D8307}"/>
                </c:ext>
              </c:extLst>
            </c:dLbl>
            <c:dLbl>
              <c:idx val="17"/>
              <c:layout>
                <c:manualLayout>
                  <c:x val="-1.4106963272049166E-2"/>
                  <c:y val="-8.2314814814814813E-2"/>
                </c:manualLayout>
              </c:layout>
              <c:numFmt formatCode="#,##0_ ;[Red]\-#,##0\ 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 b="1">
                      <a:solidFill>
                        <a:srgbClr val="002060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59-4E2E-A8E4-DD26C50D8307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>
                    <a:solidFill>
                      <a:srgbClr val="00206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7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  <c:pt idx="11">
                <c:v>2016</c:v>
              </c:pt>
              <c:pt idx="12">
                <c:v>2017</c:v>
              </c:pt>
              <c:pt idx="13">
                <c:v>2018</c:v>
              </c:pt>
              <c:pt idx="14">
                <c:v>2019</c:v>
              </c:pt>
              <c:pt idx="15">
                <c:v>2020</c:v>
              </c:pt>
              <c:pt idx="16">
                <c:v>2021</c:v>
              </c:pt>
            </c:numLit>
          </c:cat>
          <c:val>
            <c:numLit>
              <c:formatCode>#,##0_ ;[Red]\-#,##0\ </c:formatCode>
              <c:ptCount val="17"/>
              <c:pt idx="0">
                <c:v>3.3637404000000002</c:v>
              </c:pt>
              <c:pt idx="1">
                <c:v>11838.825248699994</c:v>
              </c:pt>
              <c:pt idx="2">
                <c:v>78919.463943839975</c:v>
              </c:pt>
              <c:pt idx="3">
                <c:v>220447.33761230001</c:v>
              </c:pt>
              <c:pt idx="4">
                <c:v>365073.59713000001</c:v>
              </c:pt>
              <c:pt idx="5">
                <c:v>481845.49705000006</c:v>
              </c:pt>
              <c:pt idx="6">
                <c:v>540008.57400000002</c:v>
              </c:pt>
              <c:pt idx="7">
                <c:v>668748.76271000004</c:v>
              </c:pt>
              <c:pt idx="8">
                <c:v>913956.89922000002</c:v>
              </c:pt>
              <c:pt idx="9">
                <c:v>1020519.4476999999</c:v>
              </c:pt>
              <c:pt idx="10">
                <c:v>1118945.6158600003</c:v>
              </c:pt>
              <c:pt idx="11">
                <c:v>1107777.7690499998</c:v>
              </c:pt>
              <c:pt idx="12">
                <c:v>1097795.0063200002</c:v>
              </c:pt>
              <c:pt idx="13">
                <c:v>1112946.40181</c:v>
              </c:pt>
              <c:pt idx="14">
                <c:v>1135363.4486500002</c:v>
              </c:pt>
              <c:pt idx="15">
                <c:v>764995.06297999993</c:v>
              </c:pt>
              <c:pt idx="16">
                <c:v>911575.84920000006</c:v>
              </c:pt>
            </c:numLit>
          </c:val>
          <c:extLst>
            <c:ext xmlns:c16="http://schemas.microsoft.com/office/drawing/2014/chart" uri="{C3380CC4-5D6E-409C-BE32-E72D297353CC}">
              <c16:uniqueId val="{00000013-CD59-4E2E-A8E4-DD26C50D8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668729392"/>
        <c:axId val="819787864"/>
      </c:barChart>
      <c:catAx>
        <c:axId val="66872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4A7EBB"/>
            </a:solidFill>
          </a:ln>
        </c:spPr>
        <c:txPr>
          <a:bodyPr/>
          <a:lstStyle/>
          <a:p>
            <a:pPr>
              <a:defRPr sz="950" b="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819787864"/>
        <c:crosses val="autoZero"/>
        <c:auto val="1"/>
        <c:lblAlgn val="ctr"/>
        <c:lblOffset val="100"/>
        <c:noMultiLvlLbl val="0"/>
      </c:catAx>
      <c:valAx>
        <c:axId val="819787864"/>
        <c:scaling>
          <c:orientation val="minMax"/>
          <c:max val="14000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solidFill>
              <a:srgbClr val="4A7EBB"/>
            </a:solidFill>
          </a:ln>
        </c:spPr>
        <c:txPr>
          <a:bodyPr/>
          <a:lstStyle/>
          <a:p>
            <a:pPr>
              <a:defRPr sz="1000" baseline="0">
                <a:solidFill>
                  <a:sysClr val="windowText" lastClr="000000"/>
                </a:solidFill>
              </a:defRPr>
            </a:pPr>
            <a:endParaRPr lang="es-PE"/>
          </a:p>
        </c:txPr>
        <c:crossAx val="66872939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3175">
          <a:solidFill>
            <a:sysClr val="windowText" lastClr="000000"/>
          </a:solidFill>
        </a:ln>
      </c:spPr>
    </c:plotArea>
    <c:legend>
      <c:legendPos val="b"/>
      <c:legendEntry>
        <c:idx val="0"/>
        <c:delete val="1"/>
      </c:legendEntry>
      <c:layout/>
      <c:overlay val="0"/>
      <c:spPr>
        <a:noFill/>
        <a:ln w="9525" cap="flat" cmpd="sng" algn="ctr">
          <a:noFill/>
          <a:prstDash val="solid"/>
        </a:ln>
        <a:effectLst/>
      </c:spPr>
      <c:txPr>
        <a:bodyPr/>
        <a:lstStyle/>
        <a:p>
          <a:pPr>
            <a:defRPr sz="1100" cap="small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ysClr val="windowText" lastClr="000000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g"/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4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4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657881</xdr:colOff>
      <xdr:row>34</xdr:row>
      <xdr:rowOff>66000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123824</xdr:colOff>
      <xdr:row>6</xdr:row>
      <xdr:rowOff>85726</xdr:rowOff>
    </xdr:from>
    <xdr:to>
      <xdr:col>1</xdr:col>
      <xdr:colOff>775365</xdr:colOff>
      <xdr:row>9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853" y="1228726"/>
          <a:ext cx="651541" cy="523874"/>
        </a:xfrm>
        <a:prstGeom prst="rect">
          <a:avLst/>
        </a:prstGeom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0.37833</cdr:x>
      <cdr:y>0.51292</cdr:y>
    </cdr:from>
    <cdr:to>
      <cdr:x>0.68656</cdr:x>
      <cdr:y>0.73261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3358530" y="2858071"/>
          <a:ext cx="2736304" cy="1224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 dirty="0"/>
        </a:p>
      </cdr:txBody>
    </cdr:sp>
  </cdr:relSizeAnchor>
  <cdr:relSizeAnchor xmlns:cdr="http://schemas.openxmlformats.org/drawingml/2006/chartDrawing">
    <cdr:from>
      <cdr:x>0.3621</cdr:x>
      <cdr:y>0.62923</cdr:y>
    </cdr:from>
    <cdr:to>
      <cdr:x>0.74334</cdr:x>
      <cdr:y>0.87476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3214514" y="3506143"/>
          <a:ext cx="3384376" cy="1368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 dirty="0"/>
        </a:p>
      </cdr:txBody>
    </cdr:sp>
  </cdr:relSizeAnchor>
  <cdr:relSizeAnchor xmlns:cdr="http://schemas.openxmlformats.org/drawingml/2006/chartDrawing">
    <cdr:from>
      <cdr:x>0.02858</cdr:x>
      <cdr:y>0.65006</cdr:y>
    </cdr:from>
    <cdr:to>
      <cdr:x>0.98413</cdr:x>
      <cdr:y>0.99534</cdr:y>
    </cdr:to>
    <cdr:grpSp>
      <cdr:nvGrpSpPr>
        <cdr:cNvPr id="24" name="23 Grupo"/>
        <cdr:cNvGrpSpPr/>
      </cdr:nvGrpSpPr>
      <cdr:grpSpPr>
        <a:xfrm xmlns:a="http://schemas.openxmlformats.org/drawingml/2006/main">
          <a:off x="205837" y="3510324"/>
          <a:ext cx="6881982" cy="1864512"/>
          <a:chOff x="146346" y="3650159"/>
          <a:chExt cx="8482614" cy="1923950"/>
        </a:xfrm>
      </cdr:grpSpPr>
      <cdr:grpSp>
        <cdr:nvGrpSpPr>
          <cdr:cNvPr id="23" name="22 Grupo"/>
          <cdr:cNvGrpSpPr/>
        </cdr:nvGrpSpPr>
        <cdr:grpSpPr>
          <a:xfrm xmlns:a="http://schemas.openxmlformats.org/drawingml/2006/main">
            <a:off x="179011" y="3650159"/>
            <a:ext cx="8449949" cy="1923950"/>
            <a:chOff x="179012" y="3506143"/>
            <a:chExt cx="8449948" cy="1923950"/>
          </a:xfrm>
        </cdr:grpSpPr>
        <cdr:grpSp>
          <cdr:nvGrpSpPr>
            <cdr:cNvPr id="9" name="8 Grupo"/>
            <cdr:cNvGrpSpPr/>
          </cdr:nvGrpSpPr>
          <cdr:grpSpPr>
            <a:xfrm xmlns:a="http://schemas.openxmlformats.org/drawingml/2006/main">
              <a:off x="179012" y="3506143"/>
              <a:ext cx="2747470" cy="1577127"/>
              <a:chOff x="251020" y="2858071"/>
              <a:chExt cx="2747470" cy="1577127"/>
            </a:xfrm>
          </cdr:grpSpPr>
          <cdr:pic>
            <cdr:nvPicPr>
              <cdr:cNvPr id="5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1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251020" y="2890458"/>
                <a:ext cx="142858" cy="123810"/>
              </a:xfrm>
              <a:prstGeom xmlns:a="http://schemas.openxmlformats.org/drawingml/2006/main" prst="rect">
                <a:avLst/>
              </a:prstGeom>
            </cdr:spPr>
          </cdr:pic>
          <cdr:pic>
            <cdr:nvPicPr>
              <cdr:cNvPr id="6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2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262186" y="3471345"/>
                <a:ext cx="114286" cy="114286"/>
              </a:xfrm>
              <a:prstGeom xmlns:a="http://schemas.openxmlformats.org/drawingml/2006/main" prst="rect">
                <a:avLst/>
              </a:prstGeom>
            </cdr:spPr>
          </cdr:pic>
          <cdr:pic>
            <cdr:nvPicPr>
              <cdr:cNvPr id="7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3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275234" y="4089056"/>
                <a:ext cx="133332" cy="133333"/>
              </a:xfrm>
              <a:prstGeom xmlns:a="http://schemas.openxmlformats.org/drawingml/2006/main" prst="rect">
                <a:avLst/>
              </a:prstGeom>
            </cdr:spPr>
          </cdr:pic>
          <cdr:sp macro="" textlink="">
            <cdr:nvSpPr>
              <cdr:cNvPr id="2" name="1 CuadroTexto"/>
              <cdr:cNvSpPr txBox="1"/>
            </cdr:nvSpPr>
            <cdr:spPr>
              <a:xfrm xmlns:a="http://schemas.openxmlformats.org/drawingml/2006/main">
                <a:off x="334193" y="2858071"/>
                <a:ext cx="2664297" cy="1577127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vertOverflow="clip" wrap="square" rtlCol="0"/>
              <a:lstStyle xmlns:a="http://schemas.openxmlformats.org/drawingml/2006/main"/>
              <a:p xmlns:a="http://schemas.openxmlformats.org/drawingml/2006/main">
                <a:r>
                  <a:rPr lang="es-PE" sz="900" b="1" u="sng" dirty="0" smtClean="0"/>
                  <a:t>NORTE 1</a:t>
                </a:r>
                <a:r>
                  <a:rPr lang="es-PE" sz="900" dirty="0" smtClean="0"/>
                  <a:t>: VENTANILLA, CALLAO, LA PUNTA, BELLAVISTA, LA PERLA, CARMEN DE LA LEGUA.</a:t>
                </a:r>
              </a:p>
              <a:p xmlns:a="http://schemas.openxmlformats.org/drawingml/2006/main">
                <a:endParaRPr lang="es-PE" sz="900" dirty="0" smtClean="0"/>
              </a:p>
              <a:p xmlns:a="http://schemas.openxmlformats.org/drawingml/2006/main">
                <a:r>
                  <a:rPr lang="es-PE" sz="900" b="1" u="sng" dirty="0" smtClean="0"/>
                  <a:t>NORTE 2</a:t>
                </a:r>
                <a:r>
                  <a:rPr lang="es-PE" sz="900" dirty="0" smtClean="0"/>
                  <a:t>: PUENTE PIEDRA, CARABAYLLO, COMAS, LOS OLIVOS, SAN MARTÍN DE PORRES, INDEPENDENCIA, RÍMAC.</a:t>
                </a:r>
              </a:p>
              <a:p xmlns:a="http://schemas.openxmlformats.org/drawingml/2006/main">
                <a:endParaRPr lang="es-PE" sz="900" dirty="0" smtClean="0"/>
              </a:p>
              <a:p xmlns:a="http://schemas.openxmlformats.org/drawingml/2006/main">
                <a:r>
                  <a:rPr lang="es-PE" sz="900" b="1" u="sng" dirty="0" smtClean="0"/>
                  <a:t>NORTE 3</a:t>
                </a:r>
                <a:r>
                  <a:rPr lang="es-PE" sz="900" dirty="0" smtClean="0"/>
                  <a:t>: SAN JUAN DE LURIGANCHO Y LURIGANCHO – CHOSICA.</a:t>
                </a:r>
                <a:endParaRPr lang="es-PE" sz="900" b="1" u="sng" dirty="0"/>
              </a:p>
            </cdr:txBody>
          </cdr:sp>
        </cdr:grpSp>
        <cdr:grpSp>
          <cdr:nvGrpSpPr>
            <cdr:cNvPr id="21" name="20 Grupo"/>
            <cdr:cNvGrpSpPr/>
          </cdr:nvGrpSpPr>
          <cdr:grpSpPr>
            <a:xfrm xmlns:a="http://schemas.openxmlformats.org/drawingml/2006/main">
              <a:off x="3116410" y="3506143"/>
              <a:ext cx="3194448" cy="1549864"/>
              <a:chOff x="3116409" y="3506143"/>
              <a:chExt cx="3194449" cy="1549863"/>
            </a:xfrm>
          </cdr:grpSpPr>
          <cdr:sp macro="" textlink="">
            <cdr:nvSpPr>
              <cdr:cNvPr id="11" name="10 CuadroTexto"/>
              <cdr:cNvSpPr txBox="1"/>
            </cdr:nvSpPr>
            <cdr:spPr>
              <a:xfrm xmlns:a="http://schemas.openxmlformats.org/drawingml/2006/main">
                <a:off x="3214514" y="3506143"/>
                <a:ext cx="3096344" cy="1549863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vertOverflow="clip" wrap="square" rtlCol="0"/>
              <a:lstStyle xmlns:a="http://schemas.openxmlformats.org/drawingml/2006/main"/>
              <a:p xmlns:a="http://schemas.openxmlformats.org/drawingml/2006/main">
                <a:r>
                  <a:rPr lang="es-PE" sz="900" b="1" u="sng" dirty="0" smtClean="0"/>
                  <a:t>CENTRO 1</a:t>
                </a:r>
                <a:r>
                  <a:rPr lang="es-PE" sz="900" dirty="0" smtClean="0"/>
                  <a:t>: </a:t>
                </a:r>
                <a:r>
                  <a:rPr lang="es-PE" sz="900" dirty="0" smtClean="0">
                    <a:latin typeface="+mn-lt"/>
                  </a:rPr>
                  <a:t>MAGDALENA DEL MAR, </a:t>
                </a:r>
                <a:r>
                  <a:rPr lang="es-PE" sz="900">
                    <a:effectLst/>
                    <a:latin typeface="+mn-lt"/>
                    <a:ea typeface="+mn-ea"/>
                    <a:cs typeface="+mn-cs"/>
                  </a:rPr>
                  <a:t>MIRAFLORES,</a:t>
                </a:r>
                <a:r>
                  <a:rPr lang="es-PE" sz="900" dirty="0" smtClean="0">
                    <a:latin typeface="+mn-lt"/>
                  </a:rPr>
                  <a:t> SAN ISIDRO, </a:t>
                </a:r>
                <a:r>
                  <a:rPr lang="es-PE" sz="900">
                    <a:effectLst/>
                    <a:latin typeface="+mn-lt"/>
                    <a:ea typeface="+mn-ea"/>
                    <a:cs typeface="+mn-cs"/>
                  </a:rPr>
                  <a:t>SAN MIGUEL,</a:t>
                </a:r>
                <a:r>
                  <a:rPr lang="es-PE" sz="900" baseline="0">
                    <a:effectLst/>
                    <a:latin typeface="+mn-lt"/>
                    <a:ea typeface="+mn-ea"/>
                    <a:cs typeface="+mn-cs"/>
                  </a:rPr>
                  <a:t> BARRANCO</a:t>
                </a:r>
                <a:endParaRPr lang="es-PE" sz="900" dirty="0" smtClean="0">
                  <a:latin typeface="+mn-lt"/>
                </a:endParaRPr>
              </a:p>
              <a:p xmlns:a="http://schemas.openxmlformats.org/drawingml/2006/main">
                <a:endParaRPr lang="es-PE" sz="900" dirty="0"/>
              </a:p>
              <a:p xmlns:a="http://schemas.openxmlformats.org/drawingml/2006/main">
                <a:r>
                  <a:rPr lang="es-PE" sz="900" b="1" u="sng" dirty="0" smtClean="0"/>
                  <a:t>CENTRO 2</a:t>
                </a:r>
                <a:r>
                  <a:rPr lang="es-PE" sz="900" dirty="0" smtClean="0"/>
                  <a:t>: LIMA, BREÑA, EL AGUSTINO, JESÚS</a:t>
                </a:r>
                <a:r>
                  <a:rPr lang="es-PE" sz="900" baseline="0" dirty="0" smtClean="0"/>
                  <a:t> MARÍA, LA VICTORIA </a:t>
                </a:r>
                <a:r>
                  <a:rPr lang="es-PE" sz="900" dirty="0" smtClean="0"/>
                  <a:t>, LINCE, PUEBLO LIBRE,</a:t>
                </a:r>
                <a:r>
                  <a:rPr lang="es-PE" sz="900" baseline="0" dirty="0" smtClean="0"/>
                  <a:t> </a:t>
                </a:r>
                <a:r>
                  <a:rPr lang="es-PE" sz="900" dirty="0" smtClean="0"/>
                  <a:t>SAN BORJA, SAN LUIS, SANTA ANITA, SANTIAGO DE SURCO , SURQUILLO.</a:t>
                </a:r>
              </a:p>
              <a:p xmlns:a="http://schemas.openxmlformats.org/drawingml/2006/main">
                <a:endParaRPr lang="es-PE" sz="900" dirty="0"/>
              </a:p>
              <a:p xmlns:a="http://schemas.openxmlformats.org/drawingml/2006/main">
                <a:r>
                  <a:rPr lang="es-PE" sz="900" b="1" u="sng" dirty="0" smtClean="0"/>
                  <a:t>CENTRO 3</a:t>
                </a:r>
                <a:r>
                  <a:rPr lang="es-PE" sz="900" dirty="0" smtClean="0"/>
                  <a:t>: </a:t>
                </a:r>
                <a:r>
                  <a:rPr lang="es-PE" sz="900">
                    <a:effectLst/>
                    <a:latin typeface="+mn-lt"/>
                    <a:ea typeface="+mn-ea"/>
                    <a:cs typeface="+mn-cs"/>
                  </a:rPr>
                  <a:t>ATE VITARTE, </a:t>
                </a:r>
                <a:r>
                  <a:rPr lang="es-PE" sz="900" dirty="0" smtClean="0">
                    <a:latin typeface="+mn-lt"/>
                  </a:rPr>
                  <a:t>CHACLACAYO, CIENEGUILLA, LA MOLINA.</a:t>
                </a:r>
                <a:endParaRPr lang="es-PE" sz="900" dirty="0">
                  <a:latin typeface="+mn-lt"/>
                </a:endParaRPr>
              </a:p>
            </cdr:txBody>
          </cdr:sp>
          <cdr:pic>
            <cdr:nvPicPr>
              <cdr:cNvPr id="12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4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3142506" y="3538530"/>
                <a:ext cx="123810" cy="123810"/>
              </a:xfrm>
              <a:prstGeom xmlns:a="http://schemas.openxmlformats.org/drawingml/2006/main" prst="rect">
                <a:avLst/>
              </a:prstGeom>
            </cdr:spPr>
          </cdr:pic>
          <cdr:pic>
            <cdr:nvPicPr>
              <cdr:cNvPr id="13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5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3120173" y="3970579"/>
                <a:ext cx="133334" cy="114286"/>
              </a:xfrm>
              <a:prstGeom xmlns:a="http://schemas.openxmlformats.org/drawingml/2006/main" prst="rect">
                <a:avLst/>
              </a:prstGeom>
            </cdr:spPr>
          </cdr:pic>
          <cdr:pic>
            <cdr:nvPicPr>
              <cdr:cNvPr id="14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6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3116409" y="4716905"/>
                <a:ext cx="121767" cy="121767"/>
              </a:xfrm>
              <a:prstGeom xmlns:a="http://schemas.openxmlformats.org/drawingml/2006/main" prst="rect">
                <a:avLst/>
              </a:prstGeom>
            </cdr:spPr>
          </cdr:pic>
        </cdr:grpSp>
        <cdr:grpSp>
          <cdr:nvGrpSpPr>
            <cdr:cNvPr id="22" name="21 Grupo"/>
            <cdr:cNvGrpSpPr/>
          </cdr:nvGrpSpPr>
          <cdr:grpSpPr>
            <a:xfrm xmlns:a="http://schemas.openxmlformats.org/drawingml/2006/main">
              <a:off x="6441824" y="3506143"/>
              <a:ext cx="2173290" cy="1481584"/>
              <a:chOff x="6441824" y="3506143"/>
              <a:chExt cx="2173290" cy="1481585"/>
            </a:xfrm>
          </cdr:grpSpPr>
          <cdr:sp macro="" textlink="">
            <cdr:nvSpPr>
              <cdr:cNvPr id="15" name="14 CuadroTexto"/>
              <cdr:cNvSpPr txBox="1"/>
            </cdr:nvSpPr>
            <cdr:spPr>
              <a:xfrm xmlns:a="http://schemas.openxmlformats.org/drawingml/2006/main">
                <a:off x="6526882" y="3506143"/>
                <a:ext cx="2088232" cy="1481585"/>
              </a:xfrm>
              <a:prstGeom xmlns:a="http://schemas.openxmlformats.org/drawingml/2006/main" prst="rect">
                <a:avLst/>
              </a:prstGeom>
            </cdr:spPr>
            <cdr:txBody>
              <a:bodyPr xmlns:a="http://schemas.openxmlformats.org/drawingml/2006/main" vertOverflow="clip" wrap="square" rtlCol="0"/>
              <a:lstStyle xmlns:a="http://schemas.openxmlformats.org/drawingml/2006/main"/>
              <a:p xmlns:a="http://schemas.openxmlformats.org/drawingml/2006/main">
                <a:r>
                  <a:rPr lang="es-PE" sz="900" b="1" u="sng" dirty="0" smtClean="0"/>
                  <a:t>SUR 1</a:t>
                </a:r>
                <a:r>
                  <a:rPr lang="es-PE" sz="900" dirty="0" smtClean="0"/>
                  <a:t>: CHORRILLOS</a:t>
                </a:r>
              </a:p>
              <a:p xmlns:a="http://schemas.openxmlformats.org/drawingml/2006/main">
                <a:endParaRPr lang="es-PE" sz="900" b="1" u="sng" dirty="0"/>
              </a:p>
              <a:p xmlns:a="http://schemas.openxmlformats.org/drawingml/2006/main">
                <a:r>
                  <a:rPr lang="es-PE" sz="900" b="1" u="sng" dirty="0" smtClean="0"/>
                  <a:t>SUR 2</a:t>
                </a:r>
                <a:r>
                  <a:rPr lang="es-PE" sz="900" dirty="0" smtClean="0"/>
                  <a:t>: SAN JUAN DE MIRAFLORES, VILLA EL SALVADOR.</a:t>
                </a:r>
              </a:p>
              <a:p xmlns:a="http://schemas.openxmlformats.org/drawingml/2006/main">
                <a:endParaRPr lang="es-PE" sz="900" b="1" u="sng" dirty="0"/>
              </a:p>
              <a:p xmlns:a="http://schemas.openxmlformats.org/drawingml/2006/main">
                <a:r>
                  <a:rPr lang="es-PE" sz="900" b="1" u="sng" dirty="0" smtClean="0"/>
                  <a:t>SUR 3</a:t>
                </a:r>
                <a:r>
                  <a:rPr lang="es-PE" sz="900" dirty="0" smtClean="0"/>
                  <a:t>: VILLA MARÍA DEL TRIUNFO, PACHACAMAC, LURÍN.</a:t>
                </a:r>
                <a:endParaRPr lang="es-PE" sz="900" b="1" u="sng" dirty="0"/>
              </a:p>
            </cdr:txBody>
          </cdr:sp>
          <cdr:pic>
            <cdr:nvPicPr>
              <cdr:cNvPr id="16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7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6454874" y="3578151"/>
                <a:ext cx="114286" cy="114286"/>
              </a:xfrm>
              <a:prstGeom xmlns:a="http://schemas.openxmlformats.org/drawingml/2006/main" prst="rect">
                <a:avLst/>
              </a:prstGeom>
            </cdr:spPr>
          </cdr:pic>
          <cdr:pic>
            <cdr:nvPicPr>
              <cdr:cNvPr id="17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8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6454874" y="3826562"/>
                <a:ext cx="133334" cy="114286"/>
              </a:xfrm>
              <a:prstGeom xmlns:a="http://schemas.openxmlformats.org/drawingml/2006/main" prst="rect">
                <a:avLst/>
              </a:prstGeom>
            </cdr:spPr>
          </cdr:pic>
          <cdr:pic>
            <cdr:nvPicPr>
              <cdr:cNvPr id="18" name="chart"/>
              <cdr:cNvPicPr>
                <a:picLocks xmlns:a="http://schemas.openxmlformats.org/drawingml/2006/main" noChangeAspect="1"/>
              </cdr:cNvPicPr>
            </cdr:nvPicPr>
            <cdr:blipFill>
              <a:blip xmlns:a="http://schemas.openxmlformats.org/drawingml/2006/main" xmlns:r="http://schemas.openxmlformats.org/officeDocument/2006/relationships" r:embed="rId9"/>
              <a:stretch xmlns:a="http://schemas.openxmlformats.org/drawingml/2006/main">
                <a:fillRect/>
              </a:stretch>
            </cdr:blipFill>
            <cdr:spPr>
              <a:xfrm xmlns:a="http://schemas.openxmlformats.org/drawingml/2006/main">
                <a:off x="6441824" y="4438991"/>
                <a:ext cx="133334" cy="133333"/>
              </a:xfrm>
              <a:prstGeom xmlns:a="http://schemas.openxmlformats.org/drawingml/2006/main" prst="rect">
                <a:avLst/>
              </a:prstGeom>
            </cdr:spPr>
          </cdr:pic>
        </cdr:grpSp>
        <cdr:sp macro="" textlink="">
          <cdr:nvSpPr>
            <cdr:cNvPr id="19" name="18 CuadroTexto"/>
            <cdr:cNvSpPr txBox="1"/>
          </cdr:nvSpPr>
          <cdr:spPr>
            <a:xfrm xmlns:a="http://schemas.openxmlformats.org/drawingml/2006/main">
              <a:off x="210147" y="5116599"/>
              <a:ext cx="8418813" cy="31349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es-PE" sz="900" b="1" u="sng" dirty="0" smtClean="0"/>
                <a:t>PROVINCIA</a:t>
              </a:r>
              <a:r>
                <a:rPr lang="es-PE" sz="900" dirty="0" smtClean="0"/>
                <a:t>: </a:t>
              </a:r>
              <a:r>
                <a:rPr lang="es-PE" sz="900">
                  <a:effectLst/>
                  <a:latin typeface="+mn-lt"/>
                  <a:ea typeface="+mn-ea"/>
                  <a:cs typeface="+mn-cs"/>
                </a:rPr>
                <a:t>BARRANCA, CAÑETE, HUAROCHIRI, HUAURA, PIURA, CHICLAYO, TRUJILLO, ICA, CHINCHA, HUANCAYO,  SANTA , </a:t>
              </a:r>
              <a:r>
                <a:rPr lang="es-PE" sz="900" baseline="0">
                  <a:effectLst/>
                  <a:latin typeface="+mn-lt"/>
                  <a:ea typeface="+mn-ea"/>
                  <a:cs typeface="+mn-cs"/>
                </a:rPr>
                <a:t>PISCO, TALARA</a:t>
              </a:r>
              <a:endParaRPr lang="es-PE" sz="900">
                <a:effectLst/>
              </a:endParaRPr>
            </a:p>
          </cdr:txBody>
        </cdr:sp>
      </cdr:grpSp>
      <cdr:pic>
        <cdr:nvPicPr>
          <cdr:cNvPr id="20" name="chart"/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0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46346" y="5322458"/>
            <a:ext cx="114288" cy="123810"/>
          </a:xfrm>
          <a:prstGeom xmlns:a="http://schemas.openxmlformats.org/drawingml/2006/main" prst="rect">
            <a:avLst/>
          </a:prstGeom>
        </cdr:spPr>
      </cdr:pic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104775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38100</xdr:rowOff>
    </xdr:from>
    <xdr:to>
      <xdr:col>24</xdr:col>
      <xdr:colOff>0</xdr:colOff>
      <xdr:row>9</xdr:row>
      <xdr:rowOff>152400</xdr:rowOff>
    </xdr:to>
    <xdr:sp macro="" textlink="">
      <xdr:nvSpPr>
        <xdr:cNvPr id="2" name="3 CuadroTexto"/>
        <xdr:cNvSpPr txBox="1"/>
      </xdr:nvSpPr>
      <xdr:spPr>
        <a:xfrm>
          <a:off x="133350" y="962025"/>
          <a:ext cx="23507700" cy="7239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800" b="1">
              <a:solidFill>
                <a:schemeClr val="accent1"/>
              </a:solidFill>
            </a:rPr>
            <a:t>VENTA ANUAL DE GNV EN M3 Y SOLES POR DISTRITOS LIMA METROPOLITANA Y CALLAO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27215</xdr:colOff>
      <xdr:row>6</xdr:row>
      <xdr:rowOff>11906</xdr:rowOff>
    </xdr:from>
    <xdr:to>
      <xdr:col>25</xdr:col>
      <xdr:colOff>0</xdr:colOff>
      <xdr:row>9</xdr:row>
      <xdr:rowOff>176212</xdr:rowOff>
    </xdr:to>
    <xdr:sp macro="" textlink="">
      <xdr:nvSpPr>
        <xdr:cNvPr id="2" name="3 CuadroTexto"/>
        <xdr:cNvSpPr txBox="1"/>
      </xdr:nvSpPr>
      <xdr:spPr>
        <a:xfrm>
          <a:off x="455840" y="935831"/>
          <a:ext cx="23975785" cy="71675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800" b="1">
              <a:solidFill>
                <a:schemeClr val="accent1"/>
              </a:solidFill>
            </a:rPr>
            <a:t>VENTA ANUAL DE GNV EN M3 Y SOLES POR  PROVINCIA </a:t>
          </a:r>
        </a:p>
        <a:p>
          <a:pPr algn="ctr"/>
          <a:r>
            <a:rPr lang="es-PE" sz="1800" b="1">
              <a:solidFill>
                <a:schemeClr val="accent1"/>
              </a:solidFill>
            </a:rPr>
            <a:t>(NO INCLUYE LIMA METROPOLITANA Y CALLAO)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38100</xdr:rowOff>
    </xdr:from>
    <xdr:to>
      <xdr:col>16</xdr:col>
      <xdr:colOff>0</xdr:colOff>
      <xdr:row>5</xdr:row>
      <xdr:rowOff>17318</xdr:rowOff>
    </xdr:to>
    <xdr:sp macro="" textlink="">
      <xdr:nvSpPr>
        <xdr:cNvPr id="2" name="6 CuadroTexto"/>
        <xdr:cNvSpPr txBox="1"/>
      </xdr:nvSpPr>
      <xdr:spPr>
        <a:xfrm>
          <a:off x="450273" y="609600"/>
          <a:ext cx="14287500" cy="36021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>
              <a:solidFill>
                <a:srgbClr val="0070C0"/>
              </a:solidFill>
            </a:rPr>
            <a:t>NÚMERO DE VEHÍCULOS QUE ABASTECEN POR UBIGEO Y TIPO DE VEHÍCULO  (2006 - 2021)</a:t>
          </a:r>
          <a:endParaRPr lang="es-P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104776</xdr:rowOff>
    </xdr:from>
    <xdr:to>
      <xdr:col>15</xdr:col>
      <xdr:colOff>0</xdr:colOff>
      <xdr:row>5</xdr:row>
      <xdr:rowOff>86592</xdr:rowOff>
    </xdr:to>
    <xdr:sp macro="" textlink="">
      <xdr:nvSpPr>
        <xdr:cNvPr id="3" name="2 CuadroTexto"/>
        <xdr:cNvSpPr txBox="1"/>
      </xdr:nvSpPr>
      <xdr:spPr>
        <a:xfrm>
          <a:off x="548120" y="676276"/>
          <a:ext cx="14501380" cy="36281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>
              <a:solidFill>
                <a:srgbClr val="0070C0"/>
              </a:solidFill>
            </a:rPr>
            <a:t>NÚMERO DE CARGAS DE GNV POR UBIGEO Y TIPO DE VEHÍCULO (2006 - 2021)</a:t>
          </a:r>
          <a:endParaRPr lang="es-P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5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0</xdr:rowOff>
    </xdr:to>
    <xdr:graphicFrame macro="">
      <xdr:nvGraphicFramePr>
        <xdr:cNvPr id="3" name="3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780489</xdr:colOff>
      <xdr:row>28</xdr:row>
      <xdr:rowOff>179294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6</xdr:row>
      <xdr:rowOff>142875</xdr:rowOff>
    </xdr:from>
    <xdr:to>
      <xdr:col>2</xdr:col>
      <xdr:colOff>33536</xdr:colOff>
      <xdr:row>9</xdr:row>
      <xdr:rowOff>82309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054" y="1285875"/>
          <a:ext cx="651541" cy="5109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3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4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657881</xdr:colOff>
      <xdr:row>28</xdr:row>
      <xdr:rowOff>129000</xdr:rowOff>
    </xdr:to>
    <xdr:graphicFrame macro="">
      <xdr:nvGraphicFramePr>
        <xdr:cNvPr id="3" name="4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</xdr:row>
      <xdr:rowOff>66675</xdr:rowOff>
    </xdr:from>
    <xdr:to>
      <xdr:col>20</xdr:col>
      <xdr:colOff>771524</xdr:colOff>
      <xdr:row>5</xdr:row>
      <xdr:rowOff>184295</xdr:rowOff>
    </xdr:to>
    <xdr:sp macro="" textlink="">
      <xdr:nvSpPr>
        <xdr:cNvPr id="2" name="5 CuadroTexto"/>
        <xdr:cNvSpPr txBox="1"/>
      </xdr:nvSpPr>
      <xdr:spPr>
        <a:xfrm>
          <a:off x="438149" y="447675"/>
          <a:ext cx="14487525" cy="68912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>
              <a:solidFill>
                <a:schemeClr val="accent1"/>
              </a:solidFill>
            </a:rPr>
            <a:t>VEHÍCULOS POR UBIGEO Y TIPO DE VEHÍCULO</a:t>
          </a:r>
        </a:p>
        <a:p>
          <a:pPr algn="ctr"/>
          <a:r>
            <a:rPr lang="es-PE" sz="1600" b="1">
              <a:solidFill>
                <a:schemeClr val="accent1"/>
              </a:solidFill>
            </a:rPr>
            <a:t>(2005 - 2021)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17318</xdr:colOff>
      <xdr:row>2</xdr:row>
      <xdr:rowOff>86591</xdr:rowOff>
    </xdr:from>
    <xdr:to>
      <xdr:col>20</xdr:col>
      <xdr:colOff>1125681</xdr:colOff>
      <xdr:row>6</xdr:row>
      <xdr:rowOff>0</xdr:rowOff>
    </xdr:to>
    <xdr:sp macro="" textlink="">
      <xdr:nvSpPr>
        <xdr:cNvPr id="2" name="7 CuadroTexto"/>
        <xdr:cNvSpPr txBox="1"/>
      </xdr:nvSpPr>
      <xdr:spPr>
        <a:xfrm>
          <a:off x="264968" y="496166"/>
          <a:ext cx="19748788" cy="67540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600" b="1">
              <a:solidFill>
                <a:schemeClr val="accent1"/>
              </a:solidFill>
            </a:rPr>
            <a:t>CAPACIDAD DE CILINDROS INSTALADA EN M</a:t>
          </a:r>
          <a:r>
            <a:rPr lang="es-PE" sz="1600" b="1" baseline="30000">
              <a:solidFill>
                <a:schemeClr val="accent1"/>
              </a:solidFill>
            </a:rPr>
            <a:t>3</a:t>
          </a:r>
          <a:r>
            <a:rPr lang="es-PE" sz="1600" b="1">
              <a:solidFill>
                <a:schemeClr val="accent1"/>
              </a:solidFill>
            </a:rPr>
            <a:t> POR UBIGEO Y TIPO DE VEHÍCULO </a:t>
          </a:r>
        </a:p>
        <a:p>
          <a:pPr algn="ctr"/>
          <a:r>
            <a:rPr lang="es-PE" sz="1600" b="1">
              <a:solidFill>
                <a:schemeClr val="accent1"/>
              </a:solidFill>
            </a:rPr>
            <a:t>(2005 - 2021)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derson\Escritorio\Archivos%20Diana\Estadisticas\Estadisticas%20Consejo%20Final2\Estadisticas%20Consejo%20Final2%20al%2009.05.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derson\Escritorio\Archivos%20Diana\Estadisticas\Estadisticas%20Consejo%20Final2\Estadisticas%20Consejo%20Final2%20al%2006.03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cios Promedios"/>
      <sheetName val="CRPC"/>
      <sheetName val="Indicadores"/>
      <sheetName val="Precio ponderado"/>
      <sheetName val="Consumo Veh Activos"/>
      <sheetName val="Evolucion de participantes"/>
      <sheetName val="Estaciones"/>
      <sheetName val="Estaciones x Bandera"/>
      <sheetName val="Estaciones x Marca Surtidores "/>
      <sheetName val="Ventas General"/>
      <sheetName val="Ventas General M3"/>
      <sheetName val="Ventas General Soles"/>
      <sheetName val="Ventas x Año"/>
      <sheetName val="Ventas x Año x EDS"/>
      <sheetName val="Transacciones Fin."/>
      <sheetName val="Recaudos"/>
      <sheetName val="Talleres"/>
      <sheetName val="Creditos"/>
      <sheetName val="Desembolsos"/>
      <sheetName val="Desembolsos 2"/>
      <sheetName val="Aprobaciones"/>
      <sheetName val="Estaciones por # Surtidores"/>
      <sheetName val="Ventas GNV"/>
      <sheetName val="Revisiones anuales"/>
      <sheetName val="Estaciones x Ubicacion"/>
      <sheetName val="Estaciones x Ubicacion (2)"/>
      <sheetName val="Ventas x Zona"/>
      <sheetName val="Estaciones x Razon Social"/>
      <sheetName val="Conversiones"/>
      <sheetName val="ConversionesxDpto"/>
      <sheetName val="Conversiones x Certificadora"/>
      <sheetName val="Certificadoras"/>
      <sheetName val="Ranking Talleres"/>
      <sheetName val="TipoVehiculo"/>
      <sheetName val="Conversiones x Año"/>
      <sheetName val="Veh. aptos para consumo GNV"/>
      <sheetName val="Creditos activos"/>
      <sheetName val="ERRADOS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">
          <cell r="B40" t="str">
            <v>Monaco</v>
          </cell>
          <cell r="C40">
            <v>444140.39</v>
          </cell>
          <cell r="D40">
            <v>391096.72</v>
          </cell>
          <cell r="E40">
            <v>392993.11</v>
          </cell>
          <cell r="F40">
            <v>357043.56</v>
          </cell>
          <cell r="G40">
            <v>347648.74</v>
          </cell>
          <cell r="H40">
            <v>363547.76</v>
          </cell>
          <cell r="I40">
            <v>350404.27</v>
          </cell>
          <cell r="J40">
            <v>279503.03000000003</v>
          </cell>
          <cell r="K40">
            <v>259036.76</v>
          </cell>
          <cell r="L40">
            <v>264354.53000000003</v>
          </cell>
          <cell r="M40">
            <v>281314.99</v>
          </cell>
          <cell r="N40">
            <v>301606.45</v>
          </cell>
        </row>
        <row r="41">
          <cell r="B41" t="str">
            <v>Midas</v>
          </cell>
          <cell r="C41">
            <v>522601.81</v>
          </cell>
          <cell r="D41">
            <v>441365.46</v>
          </cell>
          <cell r="E41">
            <v>354090.61</v>
          </cell>
          <cell r="F41">
            <v>392347.38</v>
          </cell>
          <cell r="G41">
            <v>396454.12</v>
          </cell>
          <cell r="H41">
            <v>341327.15</v>
          </cell>
          <cell r="I41">
            <v>319443.52</v>
          </cell>
          <cell r="J41">
            <v>260506.47</v>
          </cell>
          <cell r="K41">
            <v>249190.96</v>
          </cell>
          <cell r="L41">
            <v>259618.06</v>
          </cell>
          <cell r="M41">
            <v>241150.46</v>
          </cell>
          <cell r="N41">
            <v>295622.43</v>
          </cell>
        </row>
        <row r="42">
          <cell r="B42" t="str">
            <v>Espinoza</v>
          </cell>
          <cell r="C42">
            <v>372515.7</v>
          </cell>
          <cell r="D42">
            <v>370754</v>
          </cell>
          <cell r="E42">
            <v>401878.56</v>
          </cell>
          <cell r="F42">
            <v>411165.89</v>
          </cell>
          <cell r="G42">
            <v>374567.24</v>
          </cell>
          <cell r="H42">
            <v>402123.39</v>
          </cell>
          <cell r="I42">
            <v>418897.6</v>
          </cell>
          <cell r="J42">
            <v>331515.31</v>
          </cell>
          <cell r="K42">
            <v>350394.91</v>
          </cell>
          <cell r="L42">
            <v>403041.71</v>
          </cell>
          <cell r="M42">
            <v>398959.45</v>
          </cell>
          <cell r="N42">
            <v>423237.27</v>
          </cell>
        </row>
        <row r="43">
          <cell r="B43" t="str">
            <v>Gasbra</v>
          </cell>
          <cell r="C43">
            <v>412211.91</v>
          </cell>
          <cell r="D43">
            <v>438280.75</v>
          </cell>
          <cell r="E43">
            <v>458703.67</v>
          </cell>
          <cell r="F43">
            <v>456963.94</v>
          </cell>
          <cell r="G43">
            <v>457525.14</v>
          </cell>
          <cell r="H43">
            <v>487144.21</v>
          </cell>
          <cell r="I43">
            <v>485488.86</v>
          </cell>
          <cell r="J43">
            <v>516468.92</v>
          </cell>
          <cell r="K43">
            <v>495719.89</v>
          </cell>
          <cell r="L43">
            <v>534741.64</v>
          </cell>
          <cell r="M43">
            <v>506389.45</v>
          </cell>
          <cell r="N43">
            <v>535069.29</v>
          </cell>
        </row>
        <row r="44">
          <cell r="B44" t="str">
            <v>San Juanito</v>
          </cell>
          <cell r="C44">
            <v>602171.07999999996</v>
          </cell>
          <cell r="D44">
            <v>595944.42000000004</v>
          </cell>
          <cell r="E44">
            <v>652210.06999999995</v>
          </cell>
          <cell r="F44">
            <v>677183.37</v>
          </cell>
          <cell r="G44">
            <v>747012.73</v>
          </cell>
          <cell r="H44">
            <v>724301.18</v>
          </cell>
          <cell r="I44">
            <v>604462.59</v>
          </cell>
          <cell r="J44">
            <v>511543.36</v>
          </cell>
          <cell r="K44">
            <v>499484.34</v>
          </cell>
          <cell r="L44">
            <v>508080.99</v>
          </cell>
          <cell r="M44">
            <v>504624.85</v>
          </cell>
          <cell r="N44">
            <v>549302.06999999995</v>
          </cell>
        </row>
        <row r="45">
          <cell r="B45" t="str">
            <v>Petrocorp</v>
          </cell>
          <cell r="C45">
            <v>368784.14</v>
          </cell>
          <cell r="D45">
            <v>341755.37</v>
          </cell>
          <cell r="E45">
            <v>327680.27</v>
          </cell>
          <cell r="F45">
            <v>301192.65000000002</v>
          </cell>
          <cell r="G45">
            <v>282249.77</v>
          </cell>
          <cell r="H45">
            <v>267856.11</v>
          </cell>
          <cell r="I45">
            <v>264061.64</v>
          </cell>
          <cell r="J45">
            <v>253565.95</v>
          </cell>
          <cell r="K45">
            <v>255973.75</v>
          </cell>
          <cell r="L45">
            <v>232541.08</v>
          </cell>
          <cell r="M45">
            <v>274500.14</v>
          </cell>
          <cell r="N45">
            <v>326537.38</v>
          </cell>
        </row>
        <row r="46">
          <cell r="B46" t="str">
            <v>Grifosa</v>
          </cell>
          <cell r="C46">
            <v>343798.18</v>
          </cell>
          <cell r="D46">
            <v>302218.99</v>
          </cell>
          <cell r="E46">
            <v>315400.62</v>
          </cell>
          <cell r="F46">
            <v>271594.93</v>
          </cell>
          <cell r="G46">
            <v>233952.25</v>
          </cell>
          <cell r="H46">
            <v>240543.44</v>
          </cell>
          <cell r="I46">
            <v>220912.59</v>
          </cell>
          <cell r="J46">
            <v>173206.17</v>
          </cell>
          <cell r="K46">
            <v>232089.59</v>
          </cell>
          <cell r="L46">
            <v>229346.67</v>
          </cell>
          <cell r="M46">
            <v>183159.23</v>
          </cell>
          <cell r="N46">
            <v>197400.7</v>
          </cell>
        </row>
        <row r="47">
          <cell r="B47" t="str">
            <v>Gaspetroleo</v>
          </cell>
          <cell r="C47">
            <v>294519.89</v>
          </cell>
          <cell r="D47">
            <v>272615.87</v>
          </cell>
          <cell r="E47">
            <v>301873.71999999997</v>
          </cell>
          <cell r="F47">
            <v>299818.18</v>
          </cell>
          <cell r="G47">
            <v>298896.94</v>
          </cell>
          <cell r="H47">
            <v>223064.89</v>
          </cell>
          <cell r="I47">
            <v>172065.86</v>
          </cell>
          <cell r="J47">
            <v>176484.62</v>
          </cell>
          <cell r="K47">
            <v>198459.65</v>
          </cell>
          <cell r="L47">
            <v>217788.55</v>
          </cell>
          <cell r="M47">
            <v>213054.43</v>
          </cell>
          <cell r="N47">
            <v>227621.73</v>
          </cell>
        </row>
        <row r="48">
          <cell r="B48" t="str">
            <v>Gasnorte</v>
          </cell>
          <cell r="C48">
            <v>592954.87</v>
          </cell>
          <cell r="D48">
            <v>659605.66</v>
          </cell>
          <cell r="E48">
            <v>708908.36</v>
          </cell>
          <cell r="F48">
            <v>502747.64</v>
          </cell>
          <cell r="G48">
            <v>503704.95</v>
          </cell>
          <cell r="H48">
            <v>503245.42</v>
          </cell>
          <cell r="I48">
            <v>559768.59</v>
          </cell>
          <cell r="J48">
            <v>557187.6</v>
          </cell>
          <cell r="K48">
            <v>567527.06000000006</v>
          </cell>
          <cell r="L48">
            <v>651148.1</v>
          </cell>
          <cell r="M48">
            <v>624571.71</v>
          </cell>
          <cell r="N48">
            <v>667983.88</v>
          </cell>
        </row>
        <row r="49">
          <cell r="B49" t="str">
            <v>Aguki</v>
          </cell>
          <cell r="C49">
            <v>182331.43</v>
          </cell>
          <cell r="D49">
            <v>171821</v>
          </cell>
          <cell r="E49">
            <v>165274.70000000001</v>
          </cell>
          <cell r="F49">
            <v>152118.51999999999</v>
          </cell>
          <cell r="G49">
            <v>165872.98000000001</v>
          </cell>
          <cell r="H49">
            <v>185250.08</v>
          </cell>
          <cell r="I49">
            <v>190861.99</v>
          </cell>
          <cell r="J49">
            <v>185008.26</v>
          </cell>
          <cell r="K49">
            <v>174809.01</v>
          </cell>
          <cell r="L49">
            <v>188734.74</v>
          </cell>
          <cell r="M49">
            <v>230391.21</v>
          </cell>
          <cell r="N49">
            <v>254275.18</v>
          </cell>
        </row>
        <row r="50">
          <cell r="B50" t="str">
            <v>Tomas Marsano</v>
          </cell>
          <cell r="C50">
            <v>571374.77</v>
          </cell>
          <cell r="D50">
            <v>567520.72</v>
          </cell>
          <cell r="E50">
            <v>599155.14</v>
          </cell>
          <cell r="F50">
            <v>572658.16</v>
          </cell>
          <cell r="G50">
            <v>602463</v>
          </cell>
          <cell r="H50">
            <v>594025.94999999995</v>
          </cell>
          <cell r="I50">
            <v>636028.89</v>
          </cell>
          <cell r="J50">
            <v>570549.06999999995</v>
          </cell>
          <cell r="K50">
            <v>597026.04</v>
          </cell>
          <cell r="L50">
            <v>608934.77</v>
          </cell>
          <cell r="M50">
            <v>563148.93999999994</v>
          </cell>
          <cell r="N50">
            <v>613197.47</v>
          </cell>
        </row>
        <row r="51">
          <cell r="B51" t="str">
            <v>La Mar</v>
          </cell>
          <cell r="C51">
            <v>385896.1</v>
          </cell>
          <cell r="D51">
            <v>375751.64</v>
          </cell>
          <cell r="E51">
            <v>423736.56</v>
          </cell>
          <cell r="F51">
            <v>429084.69</v>
          </cell>
          <cell r="G51">
            <v>422765.84</v>
          </cell>
          <cell r="H51">
            <v>416237.7</v>
          </cell>
          <cell r="I51">
            <v>438630.26</v>
          </cell>
          <cell r="J51">
            <v>427207.71</v>
          </cell>
          <cell r="K51">
            <v>395040.77</v>
          </cell>
          <cell r="L51">
            <v>418446.23</v>
          </cell>
          <cell r="M51">
            <v>401138.16</v>
          </cell>
          <cell r="N51">
            <v>433748.86</v>
          </cell>
        </row>
        <row r="52">
          <cell r="B52" t="str">
            <v>S. Margherita</v>
          </cell>
          <cell r="C52">
            <v>328172.63</v>
          </cell>
          <cell r="D52">
            <v>301845.3</v>
          </cell>
          <cell r="E52">
            <v>288878.2</v>
          </cell>
          <cell r="F52">
            <v>278246.34000000003</v>
          </cell>
          <cell r="G52">
            <v>241796.96</v>
          </cell>
          <cell r="H52">
            <v>225317.14</v>
          </cell>
          <cell r="I52">
            <v>228002.01</v>
          </cell>
          <cell r="J52">
            <v>209912.17</v>
          </cell>
          <cell r="K52">
            <v>183608.83</v>
          </cell>
          <cell r="L52">
            <v>194726.07</v>
          </cell>
          <cell r="M52">
            <v>173455.77</v>
          </cell>
          <cell r="N52">
            <v>227227.71</v>
          </cell>
        </row>
        <row r="53">
          <cell r="B53" t="str">
            <v>Esquivias</v>
          </cell>
          <cell r="C53">
            <v>340108.33</v>
          </cell>
          <cell r="D53">
            <v>307288.14</v>
          </cell>
          <cell r="E53">
            <v>298478.87</v>
          </cell>
          <cell r="F53">
            <v>295154.11</v>
          </cell>
          <cell r="G53">
            <v>268413.69</v>
          </cell>
          <cell r="H53">
            <v>248145.85</v>
          </cell>
          <cell r="I53">
            <v>255908.63</v>
          </cell>
          <cell r="J53">
            <v>227390.8</v>
          </cell>
          <cell r="K53">
            <v>227837.23</v>
          </cell>
          <cell r="L53">
            <v>242174.45</v>
          </cell>
          <cell r="M53">
            <v>239783.77</v>
          </cell>
          <cell r="N53">
            <v>266885.21999999997</v>
          </cell>
        </row>
        <row r="54">
          <cell r="B54" t="str">
            <v>Altavidda</v>
          </cell>
          <cell r="C54">
            <v>414586.72</v>
          </cell>
          <cell r="D54">
            <v>373297.37</v>
          </cell>
          <cell r="E54">
            <v>348825.75</v>
          </cell>
          <cell r="F54">
            <v>347125.96</v>
          </cell>
          <cell r="G54">
            <v>307167.33</v>
          </cell>
          <cell r="H54">
            <v>275430.14</v>
          </cell>
          <cell r="I54">
            <v>313597.8</v>
          </cell>
          <cell r="J54">
            <v>312645.83</v>
          </cell>
          <cell r="K54">
            <v>324353.64</v>
          </cell>
          <cell r="L54">
            <v>337306.28</v>
          </cell>
          <cell r="M54">
            <v>321523.38</v>
          </cell>
          <cell r="N54">
            <v>367875.84000000003</v>
          </cell>
        </row>
        <row r="55">
          <cell r="B55" t="str">
            <v>Angamos</v>
          </cell>
          <cell r="C55">
            <v>368096.93</v>
          </cell>
          <cell r="D55">
            <v>354985.32</v>
          </cell>
          <cell r="E55">
            <v>392063.51</v>
          </cell>
          <cell r="F55">
            <v>338689</v>
          </cell>
          <cell r="G55">
            <v>364986.8</v>
          </cell>
          <cell r="H55">
            <v>359528.05</v>
          </cell>
          <cell r="I55">
            <v>360669.03</v>
          </cell>
          <cell r="J55">
            <v>343491.33</v>
          </cell>
          <cell r="K55">
            <v>347864.6</v>
          </cell>
          <cell r="L55">
            <v>375194.97</v>
          </cell>
          <cell r="M55">
            <v>341316.31</v>
          </cell>
          <cell r="N55">
            <v>368191.4</v>
          </cell>
        </row>
        <row r="56">
          <cell r="B56" t="str">
            <v>Picorp</v>
          </cell>
          <cell r="C56">
            <v>317109.11</v>
          </cell>
          <cell r="D56">
            <v>313328.32</v>
          </cell>
          <cell r="E56">
            <v>294978.90000000002</v>
          </cell>
          <cell r="F56">
            <v>270403.99</v>
          </cell>
          <cell r="G56">
            <v>251086.24</v>
          </cell>
          <cell r="H56">
            <v>254660.63</v>
          </cell>
          <cell r="I56">
            <v>273523.59999999998</v>
          </cell>
          <cell r="J56">
            <v>274497.09000000003</v>
          </cell>
          <cell r="K56">
            <v>205626.02</v>
          </cell>
          <cell r="L56">
            <v>196247.41</v>
          </cell>
          <cell r="M56">
            <v>190211.28</v>
          </cell>
          <cell r="N56">
            <v>280462.67</v>
          </cell>
        </row>
        <row r="57">
          <cell r="B57" t="str">
            <v>Corsersac</v>
          </cell>
          <cell r="C57">
            <v>77859.210000000006</v>
          </cell>
          <cell r="D57">
            <v>108554.74</v>
          </cell>
          <cell r="E57">
            <v>159173.76999999999</v>
          </cell>
          <cell r="F57">
            <v>193006.3</v>
          </cell>
          <cell r="G57">
            <v>216506.8</v>
          </cell>
          <cell r="H57">
            <v>253420.03</v>
          </cell>
          <cell r="I57">
            <v>257243.22</v>
          </cell>
          <cell r="J57">
            <v>254500.18</v>
          </cell>
          <cell r="K57">
            <v>248577.61</v>
          </cell>
          <cell r="L57">
            <v>217417.75</v>
          </cell>
          <cell r="M57">
            <v>204444.64</v>
          </cell>
          <cell r="N57">
            <v>187165.04</v>
          </cell>
        </row>
        <row r="58">
          <cell r="B58" t="str">
            <v>La Calera</v>
          </cell>
          <cell r="C58">
            <v>331201.27</v>
          </cell>
          <cell r="D58">
            <v>408244.08</v>
          </cell>
          <cell r="E58">
            <v>441027.47</v>
          </cell>
          <cell r="F58">
            <v>443525.68</v>
          </cell>
          <cell r="G58">
            <v>457361.42</v>
          </cell>
          <cell r="H58">
            <v>450237.06</v>
          </cell>
          <cell r="I58">
            <v>496090.36</v>
          </cell>
          <cell r="J58">
            <v>484850.89</v>
          </cell>
          <cell r="K58">
            <v>514927.43</v>
          </cell>
          <cell r="L58">
            <v>535807.11</v>
          </cell>
          <cell r="M58">
            <v>491571.57</v>
          </cell>
          <cell r="N58">
            <v>528021.11</v>
          </cell>
        </row>
        <row r="59">
          <cell r="B59" t="str">
            <v>Smile</v>
          </cell>
          <cell r="C59">
            <v>104034.29</v>
          </cell>
          <cell r="D59">
            <v>132340.46</v>
          </cell>
          <cell r="E59">
            <v>138394.16</v>
          </cell>
          <cell r="F59">
            <v>172320.89</v>
          </cell>
          <cell r="G59">
            <v>196471.05</v>
          </cell>
          <cell r="H59">
            <v>208304.84</v>
          </cell>
          <cell r="I59">
            <v>206154.37</v>
          </cell>
          <cell r="J59">
            <v>215975.18</v>
          </cell>
          <cell r="K59">
            <v>230129.47</v>
          </cell>
          <cell r="L59">
            <v>257349.71</v>
          </cell>
          <cell r="M59">
            <v>255920.27</v>
          </cell>
          <cell r="N59">
            <v>306903.13</v>
          </cell>
        </row>
        <row r="60">
          <cell r="B60" t="str">
            <v>Graco</v>
          </cell>
          <cell r="C60">
            <v>221230.59</v>
          </cell>
          <cell r="D60">
            <v>269777.87</v>
          </cell>
          <cell r="E60">
            <v>299135.65999999997</v>
          </cell>
          <cell r="F60">
            <v>331882.42</v>
          </cell>
          <cell r="G60">
            <v>335534.7</v>
          </cell>
          <cell r="H60">
            <v>310253.38</v>
          </cell>
          <cell r="I60">
            <v>296986.07</v>
          </cell>
          <cell r="J60">
            <v>283641.58</v>
          </cell>
          <cell r="K60">
            <v>300797.59000000003</v>
          </cell>
          <cell r="L60">
            <v>338852.04</v>
          </cell>
          <cell r="M60">
            <v>326835.06</v>
          </cell>
          <cell r="N60">
            <v>365950.24</v>
          </cell>
        </row>
        <row r="61">
          <cell r="B61" t="str">
            <v>ASSA</v>
          </cell>
          <cell r="C61">
            <v>678148.99</v>
          </cell>
          <cell r="D61">
            <v>670606.16</v>
          </cell>
          <cell r="E61">
            <v>691848.95</v>
          </cell>
          <cell r="F61">
            <v>727932.07</v>
          </cell>
          <cell r="G61">
            <v>714771.86</v>
          </cell>
          <cell r="H61">
            <v>742331.5</v>
          </cell>
          <cell r="I61">
            <v>686340.94</v>
          </cell>
          <cell r="J61">
            <v>566811.11</v>
          </cell>
          <cell r="K61">
            <v>573044.79</v>
          </cell>
          <cell r="L61">
            <v>642741.6</v>
          </cell>
          <cell r="M61">
            <v>578083.11</v>
          </cell>
          <cell r="N61">
            <v>633147.86</v>
          </cell>
        </row>
        <row r="62">
          <cell r="B62" t="str">
            <v>Colonial II</v>
          </cell>
          <cell r="C62">
            <v>1834.81</v>
          </cell>
          <cell r="D62">
            <v>297512.74</v>
          </cell>
          <cell r="E62">
            <v>468480.75</v>
          </cell>
          <cell r="F62">
            <v>475074.88</v>
          </cell>
          <cell r="G62">
            <v>487124.15</v>
          </cell>
          <cell r="H62">
            <v>468399.8</v>
          </cell>
          <cell r="I62">
            <v>524775.66</v>
          </cell>
          <cell r="J62">
            <v>450366.04</v>
          </cell>
          <cell r="K62">
            <v>456780.5</v>
          </cell>
          <cell r="L62">
            <v>472152.4</v>
          </cell>
          <cell r="M62">
            <v>359901.54</v>
          </cell>
          <cell r="N62">
            <v>401067.06</v>
          </cell>
        </row>
        <row r="63">
          <cell r="B63" t="str">
            <v>Arriola</v>
          </cell>
          <cell r="D63">
            <v>176806.96</v>
          </cell>
          <cell r="E63">
            <v>612962.37</v>
          </cell>
          <cell r="F63">
            <v>679835.72</v>
          </cell>
          <cell r="G63">
            <v>553988.18999999994</v>
          </cell>
          <cell r="H63">
            <v>683503.31</v>
          </cell>
          <cell r="I63">
            <v>737051.64</v>
          </cell>
          <cell r="J63">
            <v>699249.03</v>
          </cell>
          <cell r="K63">
            <v>697391.82</v>
          </cell>
          <cell r="L63">
            <v>760991.96</v>
          </cell>
          <cell r="M63">
            <v>747544.44</v>
          </cell>
          <cell r="N63">
            <v>800882.86</v>
          </cell>
        </row>
        <row r="64">
          <cell r="B64" t="str">
            <v>Cantolao II</v>
          </cell>
          <cell r="E64">
            <v>152864.54999999999</v>
          </cell>
          <cell r="F64">
            <v>400796.4</v>
          </cell>
          <cell r="G64">
            <v>407138.04</v>
          </cell>
          <cell r="H64">
            <v>406934.82</v>
          </cell>
          <cell r="I64">
            <v>443672.44</v>
          </cell>
          <cell r="J64">
            <v>461585.23</v>
          </cell>
          <cell r="K64">
            <v>449782.54</v>
          </cell>
          <cell r="L64">
            <v>479278.81</v>
          </cell>
          <cell r="M64">
            <v>465035.15</v>
          </cell>
          <cell r="N64">
            <v>508730.66</v>
          </cell>
        </row>
        <row r="65">
          <cell r="B65" t="str">
            <v>Servitor</v>
          </cell>
          <cell r="E65">
            <v>46656.480000000003</v>
          </cell>
          <cell r="F65">
            <v>183153.74</v>
          </cell>
          <cell r="G65">
            <v>239407.98</v>
          </cell>
          <cell r="H65">
            <v>264380.06</v>
          </cell>
          <cell r="I65">
            <v>332354.58</v>
          </cell>
          <cell r="J65">
            <v>352128.14</v>
          </cell>
          <cell r="K65">
            <v>378299.85</v>
          </cell>
          <cell r="L65">
            <v>432670.81</v>
          </cell>
          <cell r="M65">
            <v>427651.3</v>
          </cell>
          <cell r="N65">
            <v>509504.36</v>
          </cell>
        </row>
        <row r="66">
          <cell r="B66" t="str">
            <v>Charlotte</v>
          </cell>
          <cell r="E66">
            <v>12287.46</v>
          </cell>
          <cell r="F66">
            <v>356364.49</v>
          </cell>
          <cell r="G66">
            <v>405240.14</v>
          </cell>
          <cell r="H66">
            <v>416776.36</v>
          </cell>
          <cell r="I66">
            <v>436284.29</v>
          </cell>
          <cell r="J66">
            <v>441060.47</v>
          </cell>
          <cell r="K66">
            <v>430904.54</v>
          </cell>
          <cell r="L66">
            <v>461245.46</v>
          </cell>
          <cell r="M66">
            <v>441423.42</v>
          </cell>
          <cell r="N66">
            <v>481498.1</v>
          </cell>
        </row>
        <row r="67">
          <cell r="B67" t="str">
            <v>Clean Energy</v>
          </cell>
          <cell r="F67">
            <v>131030.17</v>
          </cell>
          <cell r="G67">
            <v>231284.43</v>
          </cell>
          <cell r="H67">
            <v>246957.5</v>
          </cell>
          <cell r="I67">
            <v>269975.84999999998</v>
          </cell>
          <cell r="J67">
            <v>287678.11</v>
          </cell>
          <cell r="K67">
            <v>312977.46000000002</v>
          </cell>
          <cell r="L67">
            <v>354292.03</v>
          </cell>
          <cell r="M67">
            <v>348925.7</v>
          </cell>
          <cell r="N67">
            <v>408675.88</v>
          </cell>
        </row>
        <row r="68">
          <cell r="B68" t="str">
            <v>Sol de Oro</v>
          </cell>
          <cell r="F68">
            <v>72918.539999999994</v>
          </cell>
          <cell r="G68">
            <v>234148.16</v>
          </cell>
          <cell r="H68">
            <v>300408.84000000003</v>
          </cell>
          <cell r="I68">
            <v>376961.34</v>
          </cell>
          <cell r="J68">
            <v>393971.03</v>
          </cell>
          <cell r="K68">
            <v>426336.04</v>
          </cell>
          <cell r="L68">
            <v>475538.65</v>
          </cell>
          <cell r="M68">
            <v>473663.64</v>
          </cell>
          <cell r="N68">
            <v>527396.97</v>
          </cell>
        </row>
        <row r="69">
          <cell r="B69" t="str">
            <v>Julia</v>
          </cell>
          <cell r="F69">
            <v>11148</v>
          </cell>
          <cell r="G69">
            <v>226467.76</v>
          </cell>
          <cell r="H69">
            <v>336368.9</v>
          </cell>
          <cell r="I69">
            <v>386233.86</v>
          </cell>
          <cell r="J69">
            <v>323538.49</v>
          </cell>
          <cell r="K69">
            <v>384041.48</v>
          </cell>
          <cell r="L69">
            <v>419321.59999999998</v>
          </cell>
          <cell r="M69">
            <v>241740.74</v>
          </cell>
          <cell r="N69">
            <v>0</v>
          </cell>
        </row>
        <row r="70">
          <cell r="B70" t="str">
            <v>VCC</v>
          </cell>
          <cell r="G70">
            <v>205387.56</v>
          </cell>
          <cell r="H70">
            <v>241439.83</v>
          </cell>
          <cell r="I70">
            <v>252847.98</v>
          </cell>
          <cell r="J70">
            <v>263454.73</v>
          </cell>
          <cell r="K70">
            <v>267900.13</v>
          </cell>
          <cell r="L70">
            <v>323769.38</v>
          </cell>
          <cell r="M70">
            <v>321939.95</v>
          </cell>
          <cell r="N70">
            <v>322134.96999999997</v>
          </cell>
        </row>
        <row r="71">
          <cell r="B71" t="str">
            <v>Los Jardines</v>
          </cell>
          <cell r="G71">
            <v>282343.92</v>
          </cell>
          <cell r="H71">
            <v>357202.62</v>
          </cell>
          <cell r="I71">
            <v>335984.15</v>
          </cell>
          <cell r="J71">
            <v>381453.65</v>
          </cell>
          <cell r="K71">
            <v>391025.75</v>
          </cell>
          <cell r="L71">
            <v>422746.64</v>
          </cell>
          <cell r="M71">
            <v>413629.54</v>
          </cell>
          <cell r="N71">
            <v>441851.14</v>
          </cell>
        </row>
        <row r="72">
          <cell r="B72" t="str">
            <v>Cormar</v>
          </cell>
          <cell r="G72">
            <v>31742.99</v>
          </cell>
          <cell r="H72">
            <v>197912.91</v>
          </cell>
          <cell r="I72">
            <v>194977.53</v>
          </cell>
          <cell r="J72">
            <v>159978.42000000001</v>
          </cell>
          <cell r="K72">
            <v>158054.97</v>
          </cell>
          <cell r="L72">
            <v>183963.04</v>
          </cell>
          <cell r="M72">
            <v>202161.41</v>
          </cell>
          <cell r="N72">
            <v>191144.58</v>
          </cell>
        </row>
        <row r="73">
          <cell r="B73" t="str">
            <v>Felverana</v>
          </cell>
          <cell r="H73">
            <v>75113.289999999994</v>
          </cell>
          <cell r="I73">
            <v>139553.51999999999</v>
          </cell>
          <cell r="J73">
            <v>143124.93</v>
          </cell>
          <cell r="K73">
            <v>181962.11</v>
          </cell>
          <cell r="L73">
            <v>189913.2</v>
          </cell>
          <cell r="M73">
            <v>213750.84</v>
          </cell>
          <cell r="N73">
            <v>268008.90000000002</v>
          </cell>
        </row>
        <row r="74">
          <cell r="B74" t="str">
            <v>Argus</v>
          </cell>
          <cell r="H74">
            <v>18833.22</v>
          </cell>
          <cell r="I74">
            <v>105823.48</v>
          </cell>
          <cell r="J74">
            <v>108709.98</v>
          </cell>
          <cell r="K74">
            <v>103921.09</v>
          </cell>
          <cell r="L74">
            <v>110538.2</v>
          </cell>
          <cell r="M74">
            <v>89868.68</v>
          </cell>
          <cell r="N74">
            <v>94982.52</v>
          </cell>
        </row>
        <row r="75">
          <cell r="B75" t="str">
            <v>San Juanito II</v>
          </cell>
          <cell r="H75">
            <v>20803</v>
          </cell>
          <cell r="I75">
            <v>278943.23</v>
          </cell>
          <cell r="J75">
            <v>295167.75</v>
          </cell>
          <cell r="K75">
            <v>304711.56</v>
          </cell>
          <cell r="L75">
            <v>340725.61</v>
          </cell>
          <cell r="M75">
            <v>355747.98</v>
          </cell>
          <cell r="N75">
            <v>400811.38</v>
          </cell>
        </row>
        <row r="76">
          <cell r="B76" t="str">
            <v>Universal</v>
          </cell>
          <cell r="I76">
            <v>295464.7</v>
          </cell>
          <cell r="J76">
            <v>339681.03</v>
          </cell>
          <cell r="K76">
            <v>340544.33</v>
          </cell>
          <cell r="L76">
            <v>376141.4</v>
          </cell>
          <cell r="M76">
            <v>394449.87</v>
          </cell>
          <cell r="N76">
            <v>459817.37</v>
          </cell>
        </row>
        <row r="77">
          <cell r="B77" t="str">
            <v>Gasac</v>
          </cell>
          <cell r="I77">
            <v>185880.78</v>
          </cell>
          <cell r="J77">
            <v>350594.25</v>
          </cell>
          <cell r="K77">
            <v>361126.86</v>
          </cell>
          <cell r="L77">
            <v>398226.1</v>
          </cell>
          <cell r="M77">
            <v>374325.06</v>
          </cell>
          <cell r="N77">
            <v>417077.78</v>
          </cell>
        </row>
        <row r="78">
          <cell r="B78" t="str">
            <v>Trigam</v>
          </cell>
          <cell r="I78">
            <v>118707.67</v>
          </cell>
          <cell r="J78">
            <v>300371.28000000003</v>
          </cell>
          <cell r="K78">
            <v>331635</v>
          </cell>
          <cell r="L78">
            <v>287852.09999999998</v>
          </cell>
          <cell r="M78">
            <v>361115.22</v>
          </cell>
          <cell r="N78">
            <v>380347.06</v>
          </cell>
        </row>
        <row r="79">
          <cell r="B79" t="str">
            <v>El Ovalo</v>
          </cell>
          <cell r="I79">
            <v>2111.4699999999998</v>
          </cell>
          <cell r="J79">
            <v>11089.09</v>
          </cell>
          <cell r="K79">
            <v>22252.48</v>
          </cell>
          <cell r="L79">
            <v>30991.919999999998</v>
          </cell>
          <cell r="M79">
            <v>60064.27</v>
          </cell>
          <cell r="N79">
            <v>114168.08</v>
          </cell>
        </row>
        <row r="80">
          <cell r="B80" t="str">
            <v>El Asesor</v>
          </cell>
          <cell r="I80">
            <v>24382.12</v>
          </cell>
          <cell r="J80">
            <v>117372.63</v>
          </cell>
          <cell r="K80">
            <v>149808.35999999999</v>
          </cell>
          <cell r="L80">
            <v>175603.08</v>
          </cell>
          <cell r="M80">
            <v>192150.47</v>
          </cell>
          <cell r="N80">
            <v>222341.28</v>
          </cell>
        </row>
        <row r="81">
          <cell r="B81" t="str">
            <v>Lumar</v>
          </cell>
          <cell r="I81">
            <v>92103.26</v>
          </cell>
          <cell r="J81">
            <v>318227.62</v>
          </cell>
          <cell r="K81">
            <v>363143.24</v>
          </cell>
          <cell r="L81">
            <v>389099.46</v>
          </cell>
          <cell r="M81">
            <v>401374.45</v>
          </cell>
          <cell r="N81">
            <v>445867.17</v>
          </cell>
        </row>
        <row r="82">
          <cell r="B82" t="str">
            <v>GIO</v>
          </cell>
          <cell r="I82">
            <v>30441.54</v>
          </cell>
          <cell r="J82">
            <v>186537.53</v>
          </cell>
          <cell r="K82">
            <v>206424.63</v>
          </cell>
          <cell r="L82">
            <v>217879.69</v>
          </cell>
          <cell r="M82">
            <v>230913.12</v>
          </cell>
          <cell r="N82">
            <v>314591.19</v>
          </cell>
        </row>
        <row r="83">
          <cell r="B83" t="str">
            <v>GESA</v>
          </cell>
          <cell r="I83">
            <v>21685.45</v>
          </cell>
          <cell r="J83">
            <v>139122.66</v>
          </cell>
          <cell r="K83">
            <v>161142.01999999999</v>
          </cell>
          <cell r="L83">
            <v>194996.97</v>
          </cell>
          <cell r="M83">
            <v>225967.54</v>
          </cell>
          <cell r="N83">
            <v>284214.24</v>
          </cell>
        </row>
        <row r="84">
          <cell r="B84" t="str">
            <v>Siroco</v>
          </cell>
          <cell r="J84">
            <v>234145.81</v>
          </cell>
          <cell r="K84">
            <v>348574.15</v>
          </cell>
          <cell r="L84">
            <v>370991.57</v>
          </cell>
          <cell r="M84">
            <v>347157.76000000001</v>
          </cell>
          <cell r="N84">
            <v>378278.43</v>
          </cell>
        </row>
        <row r="85">
          <cell r="B85" t="str">
            <v>Gran Chimú</v>
          </cell>
          <cell r="J85">
            <v>274378.14</v>
          </cell>
          <cell r="K85">
            <v>415236.71</v>
          </cell>
          <cell r="L85">
            <v>471376.49</v>
          </cell>
          <cell r="M85">
            <v>477880.54</v>
          </cell>
          <cell r="N85">
            <v>499416.34</v>
          </cell>
        </row>
        <row r="86">
          <cell r="B86" t="str">
            <v>Quilca</v>
          </cell>
          <cell r="K86">
            <v>109186.58</v>
          </cell>
          <cell r="L86">
            <v>240820.33</v>
          </cell>
          <cell r="M86">
            <v>260964.42</v>
          </cell>
          <cell r="N86">
            <v>330608</v>
          </cell>
        </row>
        <row r="87">
          <cell r="B87" t="str">
            <v>Sudamericano</v>
          </cell>
          <cell r="K87">
            <v>25771.99</v>
          </cell>
          <cell r="L87">
            <v>210053.91</v>
          </cell>
          <cell r="M87">
            <v>219083.28</v>
          </cell>
          <cell r="N87">
            <v>293619.89</v>
          </cell>
        </row>
        <row r="88">
          <cell r="B88" t="str">
            <v>Pachacútec</v>
          </cell>
          <cell r="L88">
            <v>152155.63</v>
          </cell>
          <cell r="M88">
            <v>259011.58</v>
          </cell>
          <cell r="N88">
            <v>341298.57</v>
          </cell>
        </row>
        <row r="89">
          <cell r="B89" t="str">
            <v>Virgen María</v>
          </cell>
          <cell r="L89">
            <v>78953.53</v>
          </cell>
          <cell r="M89">
            <v>195021.21</v>
          </cell>
          <cell r="N89">
            <v>281681.51</v>
          </cell>
        </row>
        <row r="90">
          <cell r="B90" t="str">
            <v>Argentina</v>
          </cell>
          <cell r="L90">
            <v>13938.16</v>
          </cell>
          <cell r="M90">
            <v>111587.51</v>
          </cell>
          <cell r="N90">
            <v>139223.6</v>
          </cell>
        </row>
        <row r="91">
          <cell r="B91" t="str">
            <v>Genex</v>
          </cell>
          <cell r="L91">
            <v>13859.98</v>
          </cell>
          <cell r="M91">
            <v>193272.23</v>
          </cell>
          <cell r="N91">
            <v>279006.75</v>
          </cell>
        </row>
        <row r="92">
          <cell r="B92" t="str">
            <v>Colonial</v>
          </cell>
          <cell r="L92">
            <v>5797.98</v>
          </cell>
          <cell r="M92">
            <v>66388.66</v>
          </cell>
          <cell r="N92">
            <v>99621.8</v>
          </cell>
        </row>
        <row r="93">
          <cell r="B93" t="str">
            <v>Venezuela</v>
          </cell>
          <cell r="M93">
            <v>156549.01999999999</v>
          </cell>
          <cell r="N93">
            <v>241520.48</v>
          </cell>
        </row>
        <row r="94">
          <cell r="B94" t="str">
            <v>Lubrigas</v>
          </cell>
          <cell r="M94">
            <v>24765.87</v>
          </cell>
          <cell r="N94">
            <v>82713.919999999998</v>
          </cell>
        </row>
        <row r="95">
          <cell r="B95" t="str">
            <v>Shalom</v>
          </cell>
          <cell r="N95">
            <v>29594.11</v>
          </cell>
        </row>
        <row r="96">
          <cell r="B96" t="str">
            <v>Pits</v>
          </cell>
          <cell r="N96">
            <v>1007.7</v>
          </cell>
        </row>
        <row r="102">
          <cell r="B102" t="str">
            <v>Monaco</v>
          </cell>
          <cell r="C102">
            <v>268061.2</v>
          </cell>
          <cell r="D102">
            <v>245393.26</v>
          </cell>
          <cell r="E102">
            <v>252116.9</v>
          </cell>
          <cell r="F102">
            <v>262147.03000000003</v>
          </cell>
          <cell r="G102">
            <v>257363.84</v>
          </cell>
          <cell r="H102">
            <v>235746.88</v>
          </cell>
          <cell r="I102">
            <v>239403.86</v>
          </cell>
          <cell r="J102">
            <v>207347.78</v>
          </cell>
          <cell r="K102">
            <v>173128.01</v>
          </cell>
          <cell r="L102">
            <v>193315.51</v>
          </cell>
          <cell r="M102">
            <v>214679.54</v>
          </cell>
          <cell r="N102">
            <v>223055.05</v>
          </cell>
        </row>
        <row r="103">
          <cell r="B103" t="str">
            <v>Midas</v>
          </cell>
          <cell r="C103">
            <v>301462.87</v>
          </cell>
          <cell r="D103">
            <v>282331.34000000003</v>
          </cell>
          <cell r="E103">
            <v>297666.15000000002</v>
          </cell>
          <cell r="F103">
            <v>274983.01</v>
          </cell>
          <cell r="G103">
            <v>226822.82</v>
          </cell>
          <cell r="H103">
            <v>164642.81</v>
          </cell>
          <cell r="I103">
            <v>157044.51</v>
          </cell>
          <cell r="J103">
            <v>152855.43</v>
          </cell>
          <cell r="K103">
            <v>128229.5</v>
          </cell>
          <cell r="L103">
            <v>118372.69</v>
          </cell>
          <cell r="M103">
            <v>122188.19</v>
          </cell>
          <cell r="N103">
            <v>123502.2</v>
          </cell>
        </row>
        <row r="104">
          <cell r="B104" t="str">
            <v>Espinoza</v>
          </cell>
          <cell r="C104">
            <v>392342.19</v>
          </cell>
          <cell r="D104">
            <v>344794.94</v>
          </cell>
          <cell r="E104">
            <v>371642.93</v>
          </cell>
          <cell r="F104">
            <v>369776.53</v>
          </cell>
          <cell r="G104">
            <v>410446.44</v>
          </cell>
          <cell r="H104">
            <v>358881.45</v>
          </cell>
          <cell r="I104">
            <v>378277.88</v>
          </cell>
          <cell r="J104">
            <v>381420.62</v>
          </cell>
          <cell r="K104">
            <v>355648.99</v>
          </cell>
          <cell r="L104">
            <v>376068.05</v>
          </cell>
          <cell r="M104">
            <v>362897.63</v>
          </cell>
          <cell r="N104">
            <v>396382.66</v>
          </cell>
        </row>
        <row r="105">
          <cell r="B105" t="str">
            <v>Gasbra</v>
          </cell>
          <cell r="C105">
            <v>518984.22</v>
          </cell>
          <cell r="D105">
            <v>472655.99</v>
          </cell>
          <cell r="E105">
            <v>516753.04</v>
          </cell>
          <cell r="F105">
            <v>523465.02</v>
          </cell>
          <cell r="G105">
            <v>572619.21</v>
          </cell>
          <cell r="H105">
            <v>531159.32999999996</v>
          </cell>
          <cell r="I105">
            <v>400201.65</v>
          </cell>
          <cell r="J105">
            <v>97409.14</v>
          </cell>
          <cell r="K105">
            <v>532733.18000000005</v>
          </cell>
          <cell r="L105">
            <v>652242.84</v>
          </cell>
          <cell r="M105">
            <v>642263.73</v>
          </cell>
          <cell r="N105">
            <v>675264.78</v>
          </cell>
        </row>
        <row r="106">
          <cell r="B106" t="str">
            <v>San Juanito</v>
          </cell>
          <cell r="C106">
            <v>458585.05</v>
          </cell>
          <cell r="D106">
            <v>460536.65</v>
          </cell>
          <cell r="E106">
            <v>512864.26</v>
          </cell>
          <cell r="F106">
            <v>499867.34</v>
          </cell>
          <cell r="G106">
            <v>564041.31000000006</v>
          </cell>
          <cell r="H106">
            <v>511482.56</v>
          </cell>
          <cell r="I106">
            <v>500352.61</v>
          </cell>
          <cell r="J106">
            <v>539970.1</v>
          </cell>
          <cell r="K106">
            <v>516535.26</v>
          </cell>
          <cell r="L106">
            <v>503476.52</v>
          </cell>
          <cell r="M106">
            <v>503951.28</v>
          </cell>
          <cell r="N106">
            <v>534563.78</v>
          </cell>
        </row>
        <row r="107">
          <cell r="B107" t="str">
            <v>Petrocorp</v>
          </cell>
          <cell r="C107">
            <v>307497.65000000002</v>
          </cell>
          <cell r="D107">
            <v>296995.71000000002</v>
          </cell>
          <cell r="E107">
            <v>313411.58</v>
          </cell>
          <cell r="F107">
            <v>291925.3</v>
          </cell>
          <cell r="G107">
            <v>304672.76</v>
          </cell>
          <cell r="H107">
            <v>285564.38</v>
          </cell>
          <cell r="I107">
            <v>294669.39</v>
          </cell>
          <cell r="J107">
            <v>292281.42</v>
          </cell>
          <cell r="K107">
            <v>294698.59000000003</v>
          </cell>
          <cell r="L107">
            <v>284465.87</v>
          </cell>
          <cell r="M107">
            <v>303198.3</v>
          </cell>
          <cell r="N107">
            <v>291675.63</v>
          </cell>
        </row>
        <row r="108">
          <cell r="B108" t="str">
            <v>Grifosa</v>
          </cell>
          <cell r="C108">
            <v>153676.92000000001</v>
          </cell>
          <cell r="D108">
            <v>130639.63</v>
          </cell>
          <cell r="E108">
            <v>132420.29</v>
          </cell>
          <cell r="F108">
            <v>126169.38</v>
          </cell>
          <cell r="G108">
            <v>136156.39000000001</v>
          </cell>
          <cell r="H108">
            <v>122424.94</v>
          </cell>
          <cell r="I108">
            <v>119364.04</v>
          </cell>
          <cell r="J108">
            <v>132057.1</v>
          </cell>
          <cell r="K108">
            <v>142011.93</v>
          </cell>
          <cell r="L108">
            <v>143486.06</v>
          </cell>
          <cell r="M108">
            <v>131366.66</v>
          </cell>
          <cell r="N108">
            <v>130213.2</v>
          </cell>
        </row>
        <row r="109">
          <cell r="B109" t="str">
            <v>Gaspetroleo</v>
          </cell>
          <cell r="C109">
            <v>195742.84</v>
          </cell>
          <cell r="D109">
            <v>178021.47</v>
          </cell>
          <cell r="E109">
            <v>181733.29</v>
          </cell>
          <cell r="F109">
            <v>161602.6</v>
          </cell>
          <cell r="G109">
            <v>181677.49</v>
          </cell>
          <cell r="H109">
            <v>173311.97</v>
          </cell>
          <cell r="I109">
            <v>178806.35</v>
          </cell>
          <cell r="J109">
            <v>190698.55</v>
          </cell>
          <cell r="K109">
            <v>178796.41</v>
          </cell>
          <cell r="L109">
            <v>184191.47</v>
          </cell>
          <cell r="M109">
            <v>170974.56</v>
          </cell>
          <cell r="N109">
            <v>155546.37</v>
          </cell>
        </row>
        <row r="110">
          <cell r="B110" t="str">
            <v>Gasnorte</v>
          </cell>
          <cell r="C110">
            <v>538087.36</v>
          </cell>
          <cell r="D110">
            <v>422205.1</v>
          </cell>
          <cell r="E110">
            <v>374799.8</v>
          </cell>
          <cell r="F110">
            <v>303820.33</v>
          </cell>
          <cell r="G110">
            <v>273833.15000000002</v>
          </cell>
          <cell r="H110">
            <v>241874.58</v>
          </cell>
          <cell r="I110">
            <v>265016.64</v>
          </cell>
          <cell r="J110">
            <v>249069.77</v>
          </cell>
          <cell r="K110">
            <v>233144.92</v>
          </cell>
          <cell r="L110">
            <v>273601.8</v>
          </cell>
          <cell r="M110">
            <v>271583.12</v>
          </cell>
          <cell r="N110">
            <v>301076.62</v>
          </cell>
        </row>
        <row r="111">
          <cell r="B111" t="str">
            <v>Aguki</v>
          </cell>
          <cell r="C111">
            <v>196332.99</v>
          </cell>
          <cell r="D111">
            <v>175937.95</v>
          </cell>
          <cell r="E111">
            <v>195145.88</v>
          </cell>
          <cell r="F111">
            <v>188534.6</v>
          </cell>
          <cell r="G111">
            <v>210125.09</v>
          </cell>
          <cell r="H111">
            <v>195504.73</v>
          </cell>
          <cell r="I111">
            <v>195559.48</v>
          </cell>
          <cell r="J111">
            <v>238293.31</v>
          </cell>
          <cell r="K111">
            <v>238347.72</v>
          </cell>
          <cell r="L111">
            <v>283070.7</v>
          </cell>
          <cell r="M111">
            <v>270391.63</v>
          </cell>
          <cell r="N111">
            <v>278377.71000000002</v>
          </cell>
        </row>
        <row r="112">
          <cell r="B112" t="str">
            <v>Tomas Marsano</v>
          </cell>
          <cell r="C112">
            <v>571923.1</v>
          </cell>
          <cell r="D112">
            <v>530702.85</v>
          </cell>
          <cell r="E112">
            <v>597861.6</v>
          </cell>
          <cell r="F112">
            <v>586195.34</v>
          </cell>
          <cell r="G112">
            <v>600345.37</v>
          </cell>
          <cell r="H112">
            <v>572423.97</v>
          </cell>
          <cell r="I112">
            <v>625813.51</v>
          </cell>
          <cell r="J112">
            <v>650702.46</v>
          </cell>
          <cell r="K112">
            <v>596787.66</v>
          </cell>
          <cell r="L112">
            <v>631584.84</v>
          </cell>
          <cell r="M112">
            <v>630106.30000000005</v>
          </cell>
          <cell r="N112">
            <v>671379.72</v>
          </cell>
        </row>
        <row r="113">
          <cell r="B113" t="str">
            <v>La Mar</v>
          </cell>
          <cell r="C113">
            <v>381245.69</v>
          </cell>
          <cell r="D113">
            <v>372930.28</v>
          </cell>
          <cell r="E113">
            <v>406450.92</v>
          </cell>
          <cell r="F113">
            <v>389651.37</v>
          </cell>
          <cell r="G113">
            <v>414205.05</v>
          </cell>
          <cell r="H113">
            <v>394696.5</v>
          </cell>
          <cell r="I113">
            <v>409268.08</v>
          </cell>
          <cell r="J113">
            <v>406109.94</v>
          </cell>
          <cell r="K113">
            <v>391330.39</v>
          </cell>
          <cell r="L113">
            <v>391706.69</v>
          </cell>
          <cell r="M113">
            <v>362092.05</v>
          </cell>
          <cell r="N113">
            <v>370238.21</v>
          </cell>
        </row>
        <row r="114">
          <cell r="B114" t="str">
            <v>S. Margherita</v>
          </cell>
          <cell r="C114">
            <v>213715.11</v>
          </cell>
          <cell r="D114">
            <v>201198.52</v>
          </cell>
          <cell r="E114">
            <v>225627.33</v>
          </cell>
          <cell r="F114">
            <v>217704.52</v>
          </cell>
          <cell r="G114">
            <v>230659.44</v>
          </cell>
          <cell r="H114">
            <v>220230.7</v>
          </cell>
          <cell r="I114">
            <v>215959.07</v>
          </cell>
          <cell r="J114">
            <v>212424.54</v>
          </cell>
          <cell r="K114">
            <v>214919.45</v>
          </cell>
          <cell r="L114">
            <v>223142.63</v>
          </cell>
          <cell r="M114">
            <v>210491.23</v>
          </cell>
          <cell r="N114">
            <v>218659.79</v>
          </cell>
        </row>
        <row r="115">
          <cell r="B115" t="str">
            <v>Esquivias</v>
          </cell>
          <cell r="C115">
            <v>236744.24</v>
          </cell>
          <cell r="D115">
            <v>231877.72</v>
          </cell>
          <cell r="E115">
            <v>252449.97</v>
          </cell>
          <cell r="F115">
            <v>235943.05</v>
          </cell>
          <cell r="G115">
            <v>229485.74</v>
          </cell>
          <cell r="H115">
            <v>224608.38</v>
          </cell>
          <cell r="I115">
            <v>226662.62</v>
          </cell>
          <cell r="J115">
            <v>238713.76</v>
          </cell>
          <cell r="K115">
            <v>228104.02</v>
          </cell>
          <cell r="L115">
            <v>230696.05</v>
          </cell>
          <cell r="M115">
            <v>237684.78</v>
          </cell>
          <cell r="N115">
            <v>246812.47</v>
          </cell>
        </row>
        <row r="116">
          <cell r="B116" t="str">
            <v>Altavidda</v>
          </cell>
          <cell r="C116">
            <v>330163.40000000002</v>
          </cell>
          <cell r="D116">
            <v>317298.88</v>
          </cell>
          <cell r="E116">
            <v>350068.1</v>
          </cell>
          <cell r="F116">
            <v>334405.59000000003</v>
          </cell>
          <cell r="G116">
            <v>324596.42</v>
          </cell>
          <cell r="H116">
            <v>275412.92</v>
          </cell>
          <cell r="I116">
            <v>265611.69</v>
          </cell>
          <cell r="J116">
            <v>272144.59999999998</v>
          </cell>
          <cell r="K116">
            <v>245018</v>
          </cell>
          <cell r="L116">
            <v>227371.25</v>
          </cell>
          <cell r="M116">
            <v>202960</v>
          </cell>
          <cell r="N116">
            <v>186324.21</v>
          </cell>
        </row>
        <row r="117">
          <cell r="B117" t="str">
            <v>Angamos</v>
          </cell>
          <cell r="C117">
            <v>345532.99</v>
          </cell>
          <cell r="D117">
            <v>315568.90000000002</v>
          </cell>
          <cell r="E117">
            <v>354605.83</v>
          </cell>
          <cell r="F117">
            <v>273697.23</v>
          </cell>
          <cell r="G117">
            <v>345685.82</v>
          </cell>
          <cell r="H117">
            <v>289927.58</v>
          </cell>
          <cell r="I117">
            <v>278183.39</v>
          </cell>
          <cell r="J117">
            <v>298130.36</v>
          </cell>
          <cell r="K117">
            <v>283447.14</v>
          </cell>
          <cell r="L117">
            <v>287326</v>
          </cell>
          <cell r="M117">
            <v>269506.92</v>
          </cell>
          <cell r="N117">
            <v>280552.15000000002</v>
          </cell>
        </row>
        <row r="118">
          <cell r="B118" t="str">
            <v>Picorp</v>
          </cell>
          <cell r="C118">
            <v>275649.49</v>
          </cell>
          <cell r="D118">
            <v>240671.76</v>
          </cell>
          <cell r="E118">
            <v>252493.3</v>
          </cell>
          <cell r="F118">
            <v>251466.36</v>
          </cell>
          <cell r="G118">
            <v>256186.96</v>
          </cell>
          <cell r="H118">
            <v>239405.76</v>
          </cell>
          <cell r="I118">
            <v>254522.94</v>
          </cell>
          <cell r="J118">
            <v>257236.2</v>
          </cell>
          <cell r="K118">
            <v>249093.45</v>
          </cell>
          <cell r="L118">
            <v>249386.18</v>
          </cell>
          <cell r="M118">
            <v>248769.67</v>
          </cell>
          <cell r="N118">
            <v>251588.72</v>
          </cell>
        </row>
        <row r="119">
          <cell r="B119" t="str">
            <v>Corsersac</v>
          </cell>
          <cell r="C119">
            <v>215723.96</v>
          </cell>
          <cell r="D119">
            <v>203192.89</v>
          </cell>
          <cell r="E119">
            <v>213966.61</v>
          </cell>
          <cell r="F119">
            <v>204330.56</v>
          </cell>
          <cell r="G119">
            <v>222613.5</v>
          </cell>
          <cell r="H119">
            <v>213020.71</v>
          </cell>
          <cell r="I119">
            <v>211345.15</v>
          </cell>
          <cell r="J119">
            <v>210074.23999999999</v>
          </cell>
          <cell r="K119">
            <v>210340.46</v>
          </cell>
          <cell r="L119">
            <v>211305.81</v>
          </cell>
          <cell r="M119">
            <v>201387.68</v>
          </cell>
          <cell r="N119">
            <v>214701.64</v>
          </cell>
        </row>
        <row r="120">
          <cell r="B120" t="str">
            <v>La Calera</v>
          </cell>
          <cell r="C120">
            <v>494267.66</v>
          </cell>
          <cell r="D120">
            <v>436136.61</v>
          </cell>
          <cell r="E120">
            <v>533415.43000000005</v>
          </cell>
          <cell r="F120">
            <v>508432.69</v>
          </cell>
          <cell r="G120">
            <v>532688.96</v>
          </cell>
          <cell r="H120">
            <v>473377.38</v>
          </cell>
          <cell r="I120">
            <v>487982.63</v>
          </cell>
          <cell r="J120">
            <v>544122.69999999995</v>
          </cell>
          <cell r="K120">
            <v>482148.74</v>
          </cell>
          <cell r="L120">
            <v>482409.01</v>
          </cell>
          <cell r="M120">
            <v>466814.93</v>
          </cell>
          <cell r="N120">
            <v>486161.28</v>
          </cell>
        </row>
        <row r="121">
          <cell r="B121" t="str">
            <v>Smile</v>
          </cell>
          <cell r="C121">
            <v>280660.63</v>
          </cell>
          <cell r="D121">
            <v>252026.09000000003</v>
          </cell>
          <cell r="E121">
            <v>290890.94</v>
          </cell>
          <cell r="F121">
            <v>297473.52</v>
          </cell>
          <cell r="G121">
            <v>322233.69</v>
          </cell>
          <cell r="H121">
            <v>315497.90000000002</v>
          </cell>
          <cell r="I121">
            <v>308875.09999999998</v>
          </cell>
          <cell r="J121">
            <v>313171.58</v>
          </cell>
          <cell r="K121">
            <v>304560.59000000003</v>
          </cell>
          <cell r="L121">
            <v>304989.39</v>
          </cell>
          <cell r="M121">
            <v>288087.21999999997</v>
          </cell>
          <cell r="N121">
            <v>278232.08</v>
          </cell>
        </row>
        <row r="122">
          <cell r="B122" t="str">
            <v>Graco</v>
          </cell>
          <cell r="C122">
            <v>342497.06</v>
          </cell>
          <cell r="D122">
            <v>333052.38</v>
          </cell>
          <cell r="E122">
            <v>371654.56</v>
          </cell>
          <cell r="F122">
            <v>340794.26</v>
          </cell>
          <cell r="G122">
            <v>342355.59</v>
          </cell>
          <cell r="H122">
            <v>339521.64</v>
          </cell>
          <cell r="I122">
            <v>318105.27</v>
          </cell>
          <cell r="J122">
            <v>342136.27</v>
          </cell>
          <cell r="K122">
            <v>339777.97</v>
          </cell>
          <cell r="L122">
            <v>339132.76</v>
          </cell>
          <cell r="M122">
            <v>310529.48</v>
          </cell>
          <cell r="N122">
            <v>307948.43</v>
          </cell>
        </row>
        <row r="123">
          <cell r="B123" t="str">
            <v>ASSA</v>
          </cell>
          <cell r="C123">
            <v>512532.33</v>
          </cell>
          <cell r="D123">
            <v>428345.53</v>
          </cell>
          <cell r="E123">
            <v>479992.48</v>
          </cell>
          <cell r="F123">
            <v>474043.2</v>
          </cell>
          <cell r="G123">
            <v>437114.68</v>
          </cell>
          <cell r="H123">
            <v>360923.8</v>
          </cell>
          <cell r="I123">
            <v>373630.65</v>
          </cell>
          <cell r="J123">
            <v>346115.62</v>
          </cell>
          <cell r="K123">
            <v>343539.65</v>
          </cell>
          <cell r="L123">
            <v>336310.18</v>
          </cell>
          <cell r="M123">
            <v>320892.21999999997</v>
          </cell>
          <cell r="N123">
            <v>357384.81</v>
          </cell>
        </row>
        <row r="124">
          <cell r="B124" t="str">
            <v>Colonial II</v>
          </cell>
          <cell r="C124">
            <v>451826.55</v>
          </cell>
          <cell r="D124">
            <v>416812.34</v>
          </cell>
          <cell r="E124">
            <v>427329.48</v>
          </cell>
          <cell r="F124">
            <v>465556</v>
          </cell>
          <cell r="G124">
            <v>447303.52</v>
          </cell>
          <cell r="H124">
            <v>412162.1</v>
          </cell>
          <cell r="I124">
            <v>419787.93</v>
          </cell>
          <cell r="J124">
            <v>437828.92</v>
          </cell>
          <cell r="K124">
            <v>426231.74</v>
          </cell>
          <cell r="L124">
            <v>430843.25</v>
          </cell>
          <cell r="M124">
            <v>391520.29</v>
          </cell>
          <cell r="N124">
            <v>402479.26</v>
          </cell>
        </row>
        <row r="125">
          <cell r="B125" t="str">
            <v>Arriola</v>
          </cell>
          <cell r="C125">
            <v>773617.63</v>
          </cell>
          <cell r="D125">
            <v>707760.26</v>
          </cell>
          <cell r="E125">
            <v>725552.78</v>
          </cell>
          <cell r="F125">
            <v>752707.13</v>
          </cell>
          <cell r="G125">
            <v>712523.76</v>
          </cell>
          <cell r="H125">
            <v>541581.31999999995</v>
          </cell>
          <cell r="I125">
            <v>577963.28</v>
          </cell>
          <cell r="J125">
            <v>670295.98</v>
          </cell>
          <cell r="K125">
            <v>662139.86</v>
          </cell>
          <cell r="L125">
            <v>624788.62</v>
          </cell>
          <cell r="M125">
            <v>586675.82999999996</v>
          </cell>
          <cell r="N125">
            <v>581889.59</v>
          </cell>
        </row>
        <row r="126">
          <cell r="B126" t="str">
            <v>Cantolao II</v>
          </cell>
          <cell r="C126">
            <v>478983</v>
          </cell>
          <cell r="D126">
            <v>392017.31</v>
          </cell>
          <cell r="E126">
            <v>308894.25</v>
          </cell>
          <cell r="F126">
            <v>274372.53999999998</v>
          </cell>
          <cell r="G126">
            <v>286874.46000000002</v>
          </cell>
          <cell r="H126">
            <v>240687.19</v>
          </cell>
          <cell r="I126">
            <v>324675.06</v>
          </cell>
          <cell r="J126">
            <v>316404.59000000003</v>
          </cell>
          <cell r="K126">
            <v>300841.03000000003</v>
          </cell>
          <cell r="L126">
            <v>306842.34000000003</v>
          </cell>
          <cell r="M126">
            <v>308680.62</v>
          </cell>
          <cell r="N126">
            <v>335375.45</v>
          </cell>
        </row>
        <row r="127">
          <cell r="B127" t="str">
            <v>Servitor</v>
          </cell>
          <cell r="C127">
            <v>489391.47</v>
          </cell>
          <cell r="D127">
            <v>476689.42</v>
          </cell>
          <cell r="E127">
            <v>500442.03</v>
          </cell>
          <cell r="F127">
            <v>470623.87</v>
          </cell>
          <cell r="G127">
            <v>464266.49</v>
          </cell>
          <cell r="H127">
            <v>424139.54</v>
          </cell>
          <cell r="I127">
            <v>445255.54</v>
          </cell>
          <cell r="J127">
            <v>433007.91</v>
          </cell>
          <cell r="K127">
            <v>445816.15</v>
          </cell>
          <cell r="L127">
            <v>488717.31</v>
          </cell>
          <cell r="M127">
            <v>488217.12</v>
          </cell>
          <cell r="N127">
            <v>513860.97</v>
          </cell>
        </row>
        <row r="128">
          <cell r="B128" t="str">
            <v>Charlotte</v>
          </cell>
          <cell r="C128">
            <v>477595.39</v>
          </cell>
          <cell r="D128">
            <v>431005.29</v>
          </cell>
          <cell r="E128">
            <v>494958.77</v>
          </cell>
          <cell r="F128">
            <v>472910.98</v>
          </cell>
          <cell r="G128">
            <v>496460.17</v>
          </cell>
          <cell r="H128">
            <v>447523.17</v>
          </cell>
          <cell r="I128">
            <v>443773.13</v>
          </cell>
          <cell r="J128">
            <v>462078.95</v>
          </cell>
          <cell r="K128">
            <v>459911.69</v>
          </cell>
          <cell r="L128">
            <v>464268.5</v>
          </cell>
          <cell r="M128">
            <v>442908.91</v>
          </cell>
          <cell r="N128">
            <v>452978.73</v>
          </cell>
        </row>
        <row r="129">
          <cell r="B129" t="str">
            <v>Clean Energy</v>
          </cell>
          <cell r="C129">
            <v>351100.51</v>
          </cell>
          <cell r="D129">
            <v>310037.32</v>
          </cell>
          <cell r="E129">
            <v>337074.31</v>
          </cell>
          <cell r="F129">
            <v>321764.95</v>
          </cell>
          <cell r="G129">
            <v>373235.85</v>
          </cell>
          <cell r="H129">
            <v>367583.69</v>
          </cell>
          <cell r="I129">
            <v>388410.08</v>
          </cell>
          <cell r="J129">
            <v>385690.56</v>
          </cell>
          <cell r="K129">
            <v>362061.26</v>
          </cell>
          <cell r="L129">
            <v>359271.95</v>
          </cell>
          <cell r="M129">
            <v>341859.95</v>
          </cell>
          <cell r="N129">
            <v>305199.45</v>
          </cell>
        </row>
        <row r="130">
          <cell r="B130" t="str">
            <v>Sol de Oro</v>
          </cell>
          <cell r="C130">
            <v>528212.26</v>
          </cell>
          <cell r="D130">
            <v>475826.88</v>
          </cell>
          <cell r="E130">
            <v>456378.8</v>
          </cell>
          <cell r="F130">
            <v>386520.23</v>
          </cell>
          <cell r="G130">
            <v>365987.5</v>
          </cell>
          <cell r="H130">
            <v>319994.56</v>
          </cell>
          <cell r="I130">
            <v>350688.05</v>
          </cell>
          <cell r="J130">
            <v>346777.53</v>
          </cell>
          <cell r="K130">
            <v>334818.81</v>
          </cell>
          <cell r="L130">
            <v>336611.36</v>
          </cell>
          <cell r="M130">
            <v>349189.31</v>
          </cell>
          <cell r="N130">
            <v>370984.36</v>
          </cell>
        </row>
        <row r="131">
          <cell r="B131" t="str">
            <v>Julia</v>
          </cell>
          <cell r="C131">
            <v>177898.64</v>
          </cell>
          <cell r="D131">
            <v>351825.26</v>
          </cell>
          <cell r="E131">
            <v>393035.72</v>
          </cell>
          <cell r="F131">
            <v>377059.96</v>
          </cell>
          <cell r="G131">
            <v>396593.36</v>
          </cell>
          <cell r="H131">
            <v>346048.67</v>
          </cell>
          <cell r="I131">
            <v>362712.57</v>
          </cell>
          <cell r="J131">
            <v>391559.26</v>
          </cell>
          <cell r="K131">
            <v>385218.23</v>
          </cell>
          <cell r="L131">
            <v>383794.85</v>
          </cell>
          <cell r="M131">
            <v>376952.72</v>
          </cell>
          <cell r="N131">
            <v>391384.49</v>
          </cell>
        </row>
        <row r="132">
          <cell r="B132" t="str">
            <v>VCC</v>
          </cell>
          <cell r="C132">
            <v>309096.73</v>
          </cell>
          <cell r="D132">
            <v>239527.15</v>
          </cell>
          <cell r="E132">
            <v>297676.96999999997</v>
          </cell>
          <cell r="F132">
            <v>288691.23</v>
          </cell>
          <cell r="G132">
            <v>298022.01</v>
          </cell>
          <cell r="H132">
            <v>263826.40000000002</v>
          </cell>
          <cell r="I132">
            <v>278950.34000000003</v>
          </cell>
          <cell r="J132">
            <v>293433.95</v>
          </cell>
          <cell r="K132">
            <v>266333.12</v>
          </cell>
          <cell r="L132">
            <v>238347.45</v>
          </cell>
          <cell r="M132">
            <v>233443.87</v>
          </cell>
          <cell r="N132">
            <v>242873.45</v>
          </cell>
        </row>
        <row r="133">
          <cell r="B133" t="str">
            <v>Los Jardines</v>
          </cell>
          <cell r="C133">
            <v>422287.75</v>
          </cell>
          <cell r="D133">
            <v>369605.29</v>
          </cell>
          <cell r="E133">
            <v>407521.65</v>
          </cell>
          <cell r="F133">
            <v>405018.95</v>
          </cell>
          <cell r="G133">
            <v>371084.43</v>
          </cell>
          <cell r="H133">
            <v>321948.55</v>
          </cell>
          <cell r="I133">
            <v>314058.2</v>
          </cell>
          <cell r="J133">
            <v>321953.75</v>
          </cell>
          <cell r="K133">
            <v>318197.44</v>
          </cell>
          <cell r="L133">
            <v>327537.07</v>
          </cell>
          <cell r="M133">
            <v>323730.02</v>
          </cell>
          <cell r="N133">
            <v>344580.32</v>
          </cell>
        </row>
        <row r="134">
          <cell r="B134" t="str">
            <v>Cormar</v>
          </cell>
          <cell r="C134">
            <v>152040.87</v>
          </cell>
          <cell r="D134">
            <v>183134.69</v>
          </cell>
          <cell r="E134">
            <v>224422.45</v>
          </cell>
          <cell r="F134">
            <v>211305.58</v>
          </cell>
          <cell r="G134">
            <v>212387.96</v>
          </cell>
          <cell r="H134">
            <v>203451.69</v>
          </cell>
          <cell r="I134">
            <v>199874.92</v>
          </cell>
          <cell r="J134">
            <v>204168.56</v>
          </cell>
          <cell r="K134">
            <v>192622.1</v>
          </cell>
          <cell r="L134">
            <v>195552.72</v>
          </cell>
          <cell r="M134">
            <v>187090.24</v>
          </cell>
          <cell r="N134">
            <v>187612.36</v>
          </cell>
        </row>
        <row r="135">
          <cell r="B135" t="str">
            <v>Felverana</v>
          </cell>
          <cell r="C135">
            <v>231897.58</v>
          </cell>
          <cell r="D135">
            <v>218801.67</v>
          </cell>
          <cell r="E135">
            <v>206991.54</v>
          </cell>
          <cell r="F135">
            <v>208418.14</v>
          </cell>
          <cell r="G135">
            <v>192744.6</v>
          </cell>
          <cell r="H135">
            <v>157997.89000000001</v>
          </cell>
          <cell r="I135">
            <v>166442.22</v>
          </cell>
          <cell r="J135">
            <v>173718.45</v>
          </cell>
          <cell r="K135">
            <v>165964.76999999999</v>
          </cell>
          <cell r="L135">
            <v>156683.63</v>
          </cell>
          <cell r="M135">
            <v>136114.95000000001</v>
          </cell>
          <cell r="N135">
            <v>127478.14</v>
          </cell>
        </row>
        <row r="136">
          <cell r="B136" t="str">
            <v>Argus</v>
          </cell>
          <cell r="C136">
            <v>87308.9</v>
          </cell>
          <cell r="D136">
            <v>85563.6</v>
          </cell>
          <cell r="E136">
            <v>88402.32</v>
          </cell>
          <cell r="F136">
            <v>85628.32</v>
          </cell>
          <cell r="G136">
            <v>87213.23</v>
          </cell>
          <cell r="H136">
            <v>88286.95</v>
          </cell>
          <cell r="I136">
            <v>91873.89</v>
          </cell>
          <cell r="J136">
            <v>77785.67</v>
          </cell>
          <cell r="K136">
            <v>59643.37</v>
          </cell>
          <cell r="L136">
            <v>50513.36</v>
          </cell>
          <cell r="M136">
            <v>52710.26</v>
          </cell>
          <cell r="N136">
            <v>72425.710000000006</v>
          </cell>
        </row>
        <row r="137">
          <cell r="B137" t="str">
            <v>San Juanito II</v>
          </cell>
          <cell r="C137">
            <v>378931.3</v>
          </cell>
          <cell r="D137">
            <v>345307.93</v>
          </cell>
          <cell r="E137">
            <v>385821.53</v>
          </cell>
          <cell r="F137">
            <v>378798.44</v>
          </cell>
          <cell r="G137">
            <v>411044.56</v>
          </cell>
          <cell r="H137">
            <v>361796.24</v>
          </cell>
          <cell r="I137">
            <v>399079.43</v>
          </cell>
          <cell r="J137">
            <v>444380.2</v>
          </cell>
          <cell r="K137">
            <v>413278.53</v>
          </cell>
          <cell r="L137">
            <v>429703.31</v>
          </cell>
          <cell r="M137">
            <v>415633.51</v>
          </cell>
          <cell r="N137">
            <v>433100.96</v>
          </cell>
        </row>
        <row r="138">
          <cell r="B138" t="str">
            <v>Universal</v>
          </cell>
          <cell r="C138">
            <v>424560.13</v>
          </cell>
          <cell r="D138">
            <v>374213.21</v>
          </cell>
          <cell r="E138">
            <v>424748.71</v>
          </cell>
          <cell r="F138">
            <v>418197.09</v>
          </cell>
          <cell r="G138">
            <v>405211.53</v>
          </cell>
          <cell r="H138">
            <v>388865.54</v>
          </cell>
          <cell r="I138">
            <v>401952.53</v>
          </cell>
          <cell r="J138">
            <v>425855.8</v>
          </cell>
          <cell r="K138">
            <v>411989.78</v>
          </cell>
          <cell r="L138">
            <v>409783.55</v>
          </cell>
          <cell r="M138">
            <v>397366.38</v>
          </cell>
          <cell r="N138">
            <v>412347.54</v>
          </cell>
        </row>
        <row r="139">
          <cell r="B139" t="str">
            <v>Gasac</v>
          </cell>
          <cell r="C139">
            <v>400640.31</v>
          </cell>
          <cell r="D139">
            <v>367380.55</v>
          </cell>
          <cell r="E139">
            <v>417888.01</v>
          </cell>
          <cell r="F139">
            <v>405658.09</v>
          </cell>
          <cell r="G139">
            <v>419886.61</v>
          </cell>
          <cell r="H139">
            <v>440279.46</v>
          </cell>
          <cell r="I139">
            <v>486722.62</v>
          </cell>
          <cell r="J139">
            <v>514606.86</v>
          </cell>
          <cell r="K139">
            <v>511671.14</v>
          </cell>
          <cell r="L139">
            <v>506344.78</v>
          </cell>
          <cell r="M139">
            <v>471805.1</v>
          </cell>
          <cell r="N139">
            <v>547912.31999999995</v>
          </cell>
        </row>
        <row r="140">
          <cell r="B140" t="str">
            <v>Trigam</v>
          </cell>
          <cell r="C140">
            <v>382832.48</v>
          </cell>
          <cell r="D140">
            <v>343625.91</v>
          </cell>
          <cell r="E140">
            <v>391253.51</v>
          </cell>
          <cell r="F140">
            <v>377050.38</v>
          </cell>
          <cell r="G140">
            <v>407202.24</v>
          </cell>
          <cell r="H140">
            <v>371071.54</v>
          </cell>
          <cell r="I140">
            <v>376899.18</v>
          </cell>
          <cell r="J140">
            <v>384693.5</v>
          </cell>
          <cell r="K140">
            <v>374346.12</v>
          </cell>
          <cell r="L140">
            <v>388458.46</v>
          </cell>
          <cell r="M140">
            <v>368365.56</v>
          </cell>
          <cell r="N140">
            <v>376681.75</v>
          </cell>
        </row>
        <row r="141">
          <cell r="B141" t="str">
            <v>El Ovalo</v>
          </cell>
          <cell r="C141">
            <v>124124.51</v>
          </cell>
          <cell r="D141">
            <v>127760.96000000001</v>
          </cell>
          <cell r="E141">
            <v>147091.54999999999</v>
          </cell>
          <cell r="F141">
            <v>160482.14000000001</v>
          </cell>
          <cell r="G141">
            <v>170132.7</v>
          </cell>
          <cell r="H141">
            <v>165980.91</v>
          </cell>
          <cell r="I141">
            <v>162086.24</v>
          </cell>
          <cell r="J141">
            <v>171141.27</v>
          </cell>
          <cell r="K141">
            <v>174086.82</v>
          </cell>
          <cell r="L141">
            <v>173327.19</v>
          </cell>
          <cell r="M141">
            <v>168754.45</v>
          </cell>
          <cell r="N141">
            <v>179904.87</v>
          </cell>
        </row>
        <row r="142">
          <cell r="B142" t="str">
            <v>El Asesor</v>
          </cell>
          <cell r="C142">
            <v>202170.14</v>
          </cell>
          <cell r="D142">
            <v>207568.48</v>
          </cell>
          <cell r="E142">
            <v>221074.22</v>
          </cell>
          <cell r="F142">
            <v>221273.57</v>
          </cell>
          <cell r="G142">
            <v>231586.25</v>
          </cell>
          <cell r="H142">
            <v>210721.05</v>
          </cell>
          <cell r="I142">
            <v>202107.72</v>
          </cell>
          <cell r="J142">
            <v>208064.86</v>
          </cell>
          <cell r="K142">
            <v>201195.51</v>
          </cell>
          <cell r="L142">
            <v>209873.07</v>
          </cell>
          <cell r="M142">
            <v>187501.15</v>
          </cell>
          <cell r="N142">
            <v>200135.42</v>
          </cell>
        </row>
        <row r="143">
          <cell r="B143" t="str">
            <v>Lumar</v>
          </cell>
          <cell r="C143">
            <v>409055</v>
          </cell>
          <cell r="D143">
            <v>357834.83</v>
          </cell>
          <cell r="E143">
            <v>421556.96</v>
          </cell>
          <cell r="F143">
            <v>421535.92</v>
          </cell>
          <cell r="G143">
            <v>406683.5</v>
          </cell>
          <cell r="H143">
            <v>374287.2</v>
          </cell>
          <cell r="I143">
            <v>372709.21</v>
          </cell>
          <cell r="J143">
            <v>387126.31</v>
          </cell>
          <cell r="K143">
            <v>379425.25</v>
          </cell>
          <cell r="L143">
            <v>385793.79</v>
          </cell>
          <cell r="M143">
            <v>351733.54</v>
          </cell>
          <cell r="N143">
            <v>358340.39</v>
          </cell>
        </row>
        <row r="144">
          <cell r="B144" t="str">
            <v>GIO</v>
          </cell>
          <cell r="C144">
            <v>278429.27</v>
          </cell>
          <cell r="D144">
            <v>262941.15000000002</v>
          </cell>
          <cell r="E144">
            <v>295871.56</v>
          </cell>
          <cell r="F144">
            <v>286697.17</v>
          </cell>
          <cell r="G144">
            <v>330344.38</v>
          </cell>
          <cell r="H144">
            <v>304203.21999999997</v>
          </cell>
          <cell r="I144">
            <v>305991.40999999997</v>
          </cell>
          <cell r="J144">
            <v>318663.24</v>
          </cell>
          <cell r="K144">
            <v>312705.09000000003</v>
          </cell>
          <cell r="L144">
            <v>315693.27</v>
          </cell>
          <cell r="M144">
            <v>329351.71000000002</v>
          </cell>
          <cell r="N144">
            <v>338654.45</v>
          </cell>
        </row>
        <row r="145">
          <cell r="B145" t="str">
            <v>GESA</v>
          </cell>
          <cell r="C145">
            <v>289835.98</v>
          </cell>
          <cell r="D145">
            <v>259039.15</v>
          </cell>
          <cell r="E145">
            <v>280548.31</v>
          </cell>
          <cell r="F145">
            <v>271918.06</v>
          </cell>
          <cell r="G145">
            <v>220597.55</v>
          </cell>
          <cell r="H145">
            <v>303400.82</v>
          </cell>
          <cell r="I145">
            <v>324384.75</v>
          </cell>
          <cell r="J145">
            <v>345007.54</v>
          </cell>
          <cell r="K145">
            <v>347087.34</v>
          </cell>
          <cell r="L145">
            <v>363384.39</v>
          </cell>
          <cell r="M145">
            <v>349833.14</v>
          </cell>
          <cell r="N145">
            <v>369054.59</v>
          </cell>
        </row>
        <row r="146">
          <cell r="B146" t="str">
            <v>Siroco</v>
          </cell>
          <cell r="C146">
            <v>347254.81</v>
          </cell>
          <cell r="D146">
            <v>309721.45</v>
          </cell>
          <cell r="E146">
            <v>358959.68</v>
          </cell>
          <cell r="F146">
            <v>322043.45</v>
          </cell>
          <cell r="G146">
            <v>304775.38</v>
          </cell>
          <cell r="H146">
            <v>321754.33</v>
          </cell>
          <cell r="I146">
            <v>316277.92</v>
          </cell>
          <cell r="J146">
            <v>314804.77</v>
          </cell>
          <cell r="K146">
            <v>293469.83</v>
          </cell>
          <cell r="L146">
            <v>316308.59999999998</v>
          </cell>
          <cell r="M146">
            <v>298059.48</v>
          </cell>
          <cell r="N146">
            <v>272030.44</v>
          </cell>
        </row>
        <row r="147">
          <cell r="B147" t="str">
            <v>Gran Chimú</v>
          </cell>
          <cell r="C147">
            <v>471207.09</v>
          </cell>
          <cell r="D147">
            <v>446551.89</v>
          </cell>
          <cell r="E147">
            <v>503449.87</v>
          </cell>
          <cell r="F147">
            <v>477539.4</v>
          </cell>
          <cell r="G147">
            <v>402315.48</v>
          </cell>
          <cell r="H147">
            <v>375600.33</v>
          </cell>
          <cell r="I147">
            <v>356000.04</v>
          </cell>
          <cell r="J147">
            <v>347431.2</v>
          </cell>
          <cell r="K147">
            <v>326532.15999999997</v>
          </cell>
          <cell r="L147">
            <v>335091.74</v>
          </cell>
          <cell r="M147">
            <v>329914.02</v>
          </cell>
          <cell r="N147">
            <v>331892.56</v>
          </cell>
        </row>
        <row r="148">
          <cell r="B148" t="str">
            <v>Quilca</v>
          </cell>
          <cell r="C148">
            <v>284495.59999999998</v>
          </cell>
          <cell r="D148">
            <v>248841.48</v>
          </cell>
          <cell r="E148">
            <v>285573.98</v>
          </cell>
          <cell r="F148">
            <v>278253.48</v>
          </cell>
          <cell r="G148">
            <v>296829.21000000002</v>
          </cell>
          <cell r="H148">
            <v>275839.24</v>
          </cell>
          <cell r="I148">
            <v>293737.69</v>
          </cell>
          <cell r="J148">
            <v>304672.15999999997</v>
          </cell>
          <cell r="K148">
            <v>307696.43</v>
          </cell>
          <cell r="L148">
            <v>308865.14</v>
          </cell>
          <cell r="M148">
            <v>303142.99</v>
          </cell>
          <cell r="N148">
            <v>326723.37</v>
          </cell>
        </row>
        <row r="149">
          <cell r="B149" t="str">
            <v>Sudamericano</v>
          </cell>
          <cell r="C149">
            <v>248096.17</v>
          </cell>
          <cell r="D149">
            <v>237413.43</v>
          </cell>
          <cell r="E149">
            <v>293584.26</v>
          </cell>
          <cell r="F149">
            <v>297298.07</v>
          </cell>
          <cell r="G149">
            <v>271418.64</v>
          </cell>
          <cell r="H149">
            <v>222020.08</v>
          </cell>
          <cell r="I149">
            <v>247535.67</v>
          </cell>
          <cell r="J149">
            <v>246980.41</v>
          </cell>
          <cell r="K149">
            <v>230791.59</v>
          </cell>
          <cell r="L149">
            <v>219953.29</v>
          </cell>
          <cell r="M149">
            <v>239079.39</v>
          </cell>
          <cell r="N149">
            <v>253963.95</v>
          </cell>
        </row>
        <row r="150">
          <cell r="B150" t="str">
            <v>Pachacútec</v>
          </cell>
          <cell r="C150">
            <v>315703.51</v>
          </cell>
          <cell r="D150">
            <v>310831.74</v>
          </cell>
          <cell r="E150">
            <v>356963.35</v>
          </cell>
          <cell r="F150">
            <v>339156.4</v>
          </cell>
          <cell r="G150">
            <v>336597.19</v>
          </cell>
          <cell r="H150">
            <v>310617.63</v>
          </cell>
          <cell r="I150">
            <v>311665.84000000003</v>
          </cell>
          <cell r="J150">
            <v>366121.39</v>
          </cell>
          <cell r="K150">
            <v>308656.95</v>
          </cell>
          <cell r="L150">
            <v>295417.3</v>
          </cell>
          <cell r="M150">
            <v>292312.61</v>
          </cell>
          <cell r="N150">
            <v>347745.41</v>
          </cell>
        </row>
        <row r="151">
          <cell r="B151" t="str">
            <v>Virgen María</v>
          </cell>
          <cell r="C151">
            <v>304683.03000000003</v>
          </cell>
          <cell r="D151">
            <v>252572.74</v>
          </cell>
          <cell r="E151">
            <v>292304.39</v>
          </cell>
          <cell r="F151">
            <v>287012.06</v>
          </cell>
          <cell r="G151">
            <v>304049.99</v>
          </cell>
          <cell r="H151">
            <v>294032.42</v>
          </cell>
          <cell r="I151">
            <v>296920.62</v>
          </cell>
          <cell r="J151">
            <v>300356.09999999998</v>
          </cell>
          <cell r="K151">
            <v>298944.81</v>
          </cell>
          <cell r="L151">
            <v>310352.12</v>
          </cell>
          <cell r="M151">
            <v>292322.88</v>
          </cell>
          <cell r="N151">
            <v>293655.62</v>
          </cell>
        </row>
        <row r="152">
          <cell r="B152" t="str">
            <v>Argentina</v>
          </cell>
          <cell r="C152">
            <v>113021.22</v>
          </cell>
          <cell r="D152">
            <v>106878.56</v>
          </cell>
          <cell r="E152">
            <v>137871.54</v>
          </cell>
          <cell r="F152">
            <v>132776.79</v>
          </cell>
          <cell r="G152">
            <v>123532.17</v>
          </cell>
          <cell r="H152">
            <v>108438.32</v>
          </cell>
          <cell r="I152">
            <v>99494.38</v>
          </cell>
          <cell r="J152">
            <v>108680.2</v>
          </cell>
          <cell r="K152">
            <v>121086.27</v>
          </cell>
          <cell r="L152">
            <v>123598.89</v>
          </cell>
          <cell r="M152">
            <v>119006.34</v>
          </cell>
          <cell r="N152">
            <v>120914.55</v>
          </cell>
        </row>
        <row r="153">
          <cell r="B153" t="str">
            <v>Genex</v>
          </cell>
          <cell r="C153">
            <v>299966.83</v>
          </cell>
          <cell r="D153">
            <v>284059.40000000002</v>
          </cell>
          <cell r="E153">
            <v>297049.33</v>
          </cell>
          <cell r="F153">
            <v>271496.17</v>
          </cell>
          <cell r="G153">
            <v>282280.53999999998</v>
          </cell>
          <cell r="H153">
            <v>268699.43</v>
          </cell>
          <cell r="I153">
            <v>307150.36</v>
          </cell>
          <cell r="J153">
            <v>317514.08</v>
          </cell>
          <cell r="K153">
            <v>298001.02</v>
          </cell>
          <cell r="L153">
            <v>315294.36</v>
          </cell>
          <cell r="M153">
            <v>303556.38</v>
          </cell>
          <cell r="N153">
            <v>295018.76</v>
          </cell>
        </row>
        <row r="154">
          <cell r="B154" t="str">
            <v>Colonial</v>
          </cell>
          <cell r="C154">
            <v>121708.59</v>
          </cell>
          <cell r="D154">
            <v>130075.8</v>
          </cell>
          <cell r="E154">
            <v>192582.52</v>
          </cell>
          <cell r="F154">
            <v>173552.89</v>
          </cell>
          <cell r="G154">
            <v>183706.86</v>
          </cell>
          <cell r="H154">
            <v>160290.49</v>
          </cell>
          <cell r="I154">
            <v>137277.35999999999</v>
          </cell>
          <cell r="J154">
            <v>147210.16</v>
          </cell>
          <cell r="K154">
            <v>132836.99</v>
          </cell>
          <cell r="L154">
            <v>124338.5</v>
          </cell>
          <cell r="M154">
            <v>115798.06</v>
          </cell>
          <cell r="N154">
            <v>117224.51</v>
          </cell>
        </row>
        <row r="155">
          <cell r="B155" t="str">
            <v>Venezuela</v>
          </cell>
          <cell r="C155">
            <v>220731.15</v>
          </cell>
          <cell r="D155">
            <v>193162.09</v>
          </cell>
          <cell r="E155">
            <v>185204.12</v>
          </cell>
          <cell r="F155">
            <v>182868.84</v>
          </cell>
          <cell r="G155">
            <v>186488.7</v>
          </cell>
          <cell r="H155">
            <v>168102.69</v>
          </cell>
          <cell r="I155">
            <v>196736.02</v>
          </cell>
          <cell r="J155">
            <v>232371.38</v>
          </cell>
          <cell r="K155">
            <v>243684.03</v>
          </cell>
          <cell r="L155">
            <v>230203.69</v>
          </cell>
          <cell r="M155">
            <v>207812.45</v>
          </cell>
          <cell r="N155">
            <v>223480.76</v>
          </cell>
        </row>
        <row r="156">
          <cell r="B156" t="str">
            <v>Lubrigas</v>
          </cell>
          <cell r="C156">
            <v>95306.9</v>
          </cell>
          <cell r="D156">
            <v>90053.08</v>
          </cell>
          <cell r="E156">
            <v>113090.57</v>
          </cell>
          <cell r="F156">
            <v>108636.9</v>
          </cell>
          <cell r="G156">
            <v>120782.08</v>
          </cell>
          <cell r="H156">
            <v>125514.36</v>
          </cell>
          <cell r="I156">
            <v>156359.28</v>
          </cell>
          <cell r="J156">
            <v>163512.57999999999</v>
          </cell>
          <cell r="K156">
            <v>156315.96</v>
          </cell>
          <cell r="L156">
            <v>156371.91</v>
          </cell>
          <cell r="M156">
            <v>130034.81</v>
          </cell>
          <cell r="N156">
            <v>124588.45</v>
          </cell>
        </row>
        <row r="157">
          <cell r="B157" t="str">
            <v>Shalom</v>
          </cell>
          <cell r="C157">
            <v>73630.02</v>
          </cell>
          <cell r="D157">
            <v>84541.16</v>
          </cell>
          <cell r="E157">
            <v>102273.48</v>
          </cell>
          <cell r="F157">
            <v>105735.49</v>
          </cell>
          <cell r="G157">
            <v>104636.65</v>
          </cell>
          <cell r="H157">
            <v>85889.33</v>
          </cell>
          <cell r="I157">
            <v>81294.53</v>
          </cell>
          <cell r="J157">
            <v>102979.94</v>
          </cell>
          <cell r="K157">
            <v>120161.63</v>
          </cell>
          <cell r="L157">
            <v>139408.01999999999</v>
          </cell>
          <cell r="M157">
            <v>128689.76</v>
          </cell>
          <cell r="N157">
            <v>107883.84</v>
          </cell>
        </row>
        <row r="158">
          <cell r="B158" t="str">
            <v>Pits</v>
          </cell>
          <cell r="C158">
            <v>130862.59</v>
          </cell>
          <cell r="D158">
            <v>174681.78</v>
          </cell>
          <cell r="E158">
            <v>212856.59</v>
          </cell>
          <cell r="F158">
            <v>216933.32</v>
          </cell>
          <cell r="G158">
            <v>240026.6</v>
          </cell>
          <cell r="H158">
            <v>221341.86</v>
          </cell>
          <cell r="I158">
            <v>220097.54</v>
          </cell>
          <cell r="J158">
            <v>236577.19</v>
          </cell>
          <cell r="K158">
            <v>217627.84</v>
          </cell>
          <cell r="L158">
            <v>172897.99</v>
          </cell>
          <cell r="M158">
            <v>170785.19</v>
          </cell>
          <cell r="N158">
            <v>187154.87</v>
          </cell>
        </row>
        <row r="159">
          <cell r="B159" t="str">
            <v>Arica</v>
          </cell>
          <cell r="C159">
            <v>193611.07</v>
          </cell>
          <cell r="D159">
            <v>284160.01</v>
          </cell>
          <cell r="E159">
            <v>350132.33</v>
          </cell>
          <cell r="F159">
            <v>350671.83</v>
          </cell>
          <cell r="G159">
            <v>335849.86</v>
          </cell>
          <cell r="H159">
            <v>300476.38</v>
          </cell>
          <cell r="I159">
            <v>312229.57</v>
          </cell>
          <cell r="J159">
            <v>335060.67</v>
          </cell>
          <cell r="K159">
            <v>332499.36</v>
          </cell>
          <cell r="L159">
            <v>328778.18</v>
          </cell>
          <cell r="M159">
            <v>279237.99</v>
          </cell>
          <cell r="N159">
            <v>287238.57</v>
          </cell>
        </row>
        <row r="160">
          <cell r="B160" t="str">
            <v>Fometsa</v>
          </cell>
          <cell r="C160">
            <v>16805.59</v>
          </cell>
          <cell r="D160">
            <v>83333.41</v>
          </cell>
          <cell r="E160">
            <v>122136.89</v>
          </cell>
          <cell r="F160">
            <v>114894.78</v>
          </cell>
          <cell r="G160">
            <v>113783.35</v>
          </cell>
          <cell r="H160">
            <v>113516.14</v>
          </cell>
          <cell r="I160">
            <v>125334.19</v>
          </cell>
          <cell r="J160">
            <v>141724.57</v>
          </cell>
          <cell r="K160">
            <v>143271.85</v>
          </cell>
          <cell r="L160">
            <v>159905.69</v>
          </cell>
          <cell r="M160">
            <v>163291.12</v>
          </cell>
          <cell r="N160">
            <v>153750.79999999999</v>
          </cell>
        </row>
        <row r="161">
          <cell r="B161" t="str">
            <v>Santa Rosa</v>
          </cell>
          <cell r="C161">
            <v>2928.17</v>
          </cell>
          <cell r="D161">
            <v>34302.32</v>
          </cell>
          <cell r="E161">
            <v>78610.720000000001</v>
          </cell>
          <cell r="F161">
            <v>74513.98</v>
          </cell>
          <cell r="G161">
            <v>84292.03</v>
          </cell>
          <cell r="H161">
            <v>79577.240000000005</v>
          </cell>
          <cell r="I161">
            <v>81975.649999999994</v>
          </cell>
          <cell r="J161">
            <v>88145.89</v>
          </cell>
          <cell r="K161">
            <v>115744.5</v>
          </cell>
          <cell r="L161">
            <v>152030.28</v>
          </cell>
          <cell r="M161">
            <v>164987.87</v>
          </cell>
          <cell r="N161">
            <v>177701.29</v>
          </cell>
        </row>
        <row r="162">
          <cell r="B162" t="str">
            <v>Lima</v>
          </cell>
          <cell r="C162">
            <v>6171.18</v>
          </cell>
          <cell r="D162">
            <v>103516.95</v>
          </cell>
          <cell r="E162">
            <v>136939.84</v>
          </cell>
          <cell r="F162">
            <v>141675.54999999999</v>
          </cell>
          <cell r="G162">
            <v>165560.01</v>
          </cell>
          <cell r="H162">
            <v>149222.94</v>
          </cell>
          <cell r="I162">
            <v>162327.89000000001</v>
          </cell>
          <cell r="J162">
            <v>173282.57</v>
          </cell>
          <cell r="K162">
            <v>184344.46</v>
          </cell>
          <cell r="L162">
            <v>203205.68</v>
          </cell>
          <cell r="M162">
            <v>218960.47</v>
          </cell>
          <cell r="N162">
            <v>229200.23</v>
          </cell>
        </row>
        <row r="163">
          <cell r="B163" t="str">
            <v>Cilugas</v>
          </cell>
          <cell r="D163">
            <v>38469.53</v>
          </cell>
          <cell r="E163">
            <v>49821.75</v>
          </cell>
          <cell r="F163">
            <v>53633.49</v>
          </cell>
          <cell r="G163">
            <v>56300.2</v>
          </cell>
          <cell r="H163">
            <v>51421.440000000002</v>
          </cell>
          <cell r="I163">
            <v>47097.04</v>
          </cell>
          <cell r="J163">
            <v>52400.3</v>
          </cell>
          <cell r="K163">
            <v>57625.31</v>
          </cell>
          <cell r="L163">
            <v>58881.25</v>
          </cell>
          <cell r="M163">
            <v>60307.360000000001</v>
          </cell>
          <cell r="N163">
            <v>68224.36</v>
          </cell>
        </row>
        <row r="164">
          <cell r="B164" t="str">
            <v>Intraserv 5</v>
          </cell>
          <cell r="D164">
            <v>118248.84</v>
          </cell>
          <cell r="E164">
            <v>208721.18</v>
          </cell>
          <cell r="F164">
            <v>212668.12</v>
          </cell>
          <cell r="G164">
            <v>225174.06</v>
          </cell>
          <cell r="H164">
            <v>195471.03</v>
          </cell>
          <cell r="I164">
            <v>103291.12</v>
          </cell>
          <cell r="J164">
            <v>187565.41</v>
          </cell>
          <cell r="K164">
            <v>200232.39</v>
          </cell>
          <cell r="L164">
            <v>216939</v>
          </cell>
          <cell r="M164">
            <v>214365.34</v>
          </cell>
          <cell r="N164">
            <v>226923.29</v>
          </cell>
        </row>
        <row r="165">
          <cell r="B165" t="str">
            <v>Colonial III</v>
          </cell>
          <cell r="D165">
            <v>24482.01</v>
          </cell>
          <cell r="E165">
            <v>68868.570000000007</v>
          </cell>
          <cell r="F165">
            <v>97605.35</v>
          </cell>
          <cell r="G165">
            <v>97302.52</v>
          </cell>
          <cell r="H165">
            <v>104428.14</v>
          </cell>
          <cell r="I165">
            <v>108217.35</v>
          </cell>
          <cell r="J165">
            <v>107140.41</v>
          </cell>
          <cell r="K165">
            <v>109162.52</v>
          </cell>
          <cell r="L165">
            <v>123392.51</v>
          </cell>
          <cell r="M165">
            <v>123671.5</v>
          </cell>
          <cell r="N165">
            <v>119330.58</v>
          </cell>
        </row>
        <row r="166">
          <cell r="B166" t="str">
            <v>Vijogas</v>
          </cell>
          <cell r="D166">
            <v>14724.83</v>
          </cell>
          <cell r="E166">
            <v>132036.71</v>
          </cell>
          <cell r="F166">
            <v>149553.04</v>
          </cell>
          <cell r="G166">
            <v>160911.73000000001</v>
          </cell>
          <cell r="H166">
            <v>170450.05</v>
          </cell>
          <cell r="I166">
            <v>188094.75</v>
          </cell>
          <cell r="J166">
            <v>218093.46</v>
          </cell>
          <cell r="K166">
            <v>206860.41</v>
          </cell>
          <cell r="L166">
            <v>200647.96</v>
          </cell>
          <cell r="M166">
            <v>191331.75</v>
          </cell>
          <cell r="N166">
            <v>197119.28</v>
          </cell>
        </row>
        <row r="167">
          <cell r="B167" t="str">
            <v>Altavidda II</v>
          </cell>
          <cell r="E167">
            <v>330244.74</v>
          </cell>
          <cell r="F167">
            <v>490728.47</v>
          </cell>
          <cell r="G167">
            <v>541309.71</v>
          </cell>
          <cell r="H167">
            <v>420105.04</v>
          </cell>
          <cell r="I167">
            <v>468719.55</v>
          </cell>
          <cell r="J167">
            <v>454670.33</v>
          </cell>
          <cell r="K167">
            <v>453586.16</v>
          </cell>
          <cell r="L167">
            <v>510109.46</v>
          </cell>
          <cell r="M167">
            <v>475546.83</v>
          </cell>
          <cell r="N167">
            <v>483796.74</v>
          </cell>
        </row>
        <row r="168">
          <cell r="B168" t="str">
            <v>Delta</v>
          </cell>
          <cell r="F168">
            <v>72449.3</v>
          </cell>
          <cell r="G168">
            <v>174904.21</v>
          </cell>
          <cell r="H168">
            <v>173892.49</v>
          </cell>
          <cell r="I168">
            <v>132834.39000000001</v>
          </cell>
          <cell r="J168">
            <v>140567.96</v>
          </cell>
          <cell r="K168">
            <v>146788.38</v>
          </cell>
          <cell r="L168">
            <v>202882.3</v>
          </cell>
          <cell r="M168">
            <v>223820.77</v>
          </cell>
          <cell r="N168">
            <v>270241.93</v>
          </cell>
        </row>
        <row r="169">
          <cell r="B169" t="str">
            <v>Próceres</v>
          </cell>
          <cell r="F169">
            <v>3347.54</v>
          </cell>
          <cell r="G169">
            <v>475319.06</v>
          </cell>
          <cell r="H169">
            <v>457224.6</v>
          </cell>
          <cell r="I169">
            <v>434986.9</v>
          </cell>
          <cell r="J169">
            <v>467189.48</v>
          </cell>
          <cell r="K169">
            <v>458234.47</v>
          </cell>
          <cell r="L169">
            <v>446731.42</v>
          </cell>
          <cell r="M169">
            <v>427177.72</v>
          </cell>
          <cell r="N169">
            <v>471230.5</v>
          </cell>
        </row>
        <row r="170">
          <cell r="B170" t="str">
            <v>Assa La Victoria</v>
          </cell>
          <cell r="G170">
            <v>581001</v>
          </cell>
          <cell r="H170">
            <v>1091470.2</v>
          </cell>
          <cell r="I170">
            <v>1167678.01</v>
          </cell>
          <cell r="J170">
            <v>1225616.21</v>
          </cell>
          <cell r="K170">
            <v>1283313.32</v>
          </cell>
          <cell r="L170">
            <v>1222677.28</v>
          </cell>
          <cell r="M170">
            <v>1115363.19</v>
          </cell>
          <cell r="N170">
            <v>1233140.51</v>
          </cell>
        </row>
        <row r="171">
          <cell r="B171" t="str">
            <v>Estel</v>
          </cell>
          <cell r="G171">
            <v>95441.35</v>
          </cell>
          <cell r="H171">
            <v>347157</v>
          </cell>
          <cell r="I171">
            <v>382360.72</v>
          </cell>
          <cell r="J171">
            <v>447075.19</v>
          </cell>
          <cell r="K171">
            <v>437602.5</v>
          </cell>
          <cell r="L171">
            <v>413788.03</v>
          </cell>
          <cell r="M171">
            <v>450694.74</v>
          </cell>
          <cell r="N171">
            <v>437093.28</v>
          </cell>
        </row>
        <row r="172">
          <cell r="B172" t="str">
            <v>Angamos CyM</v>
          </cell>
          <cell r="G172">
            <v>13919.24</v>
          </cell>
          <cell r="H172">
            <v>128060.35</v>
          </cell>
          <cell r="I172">
            <v>194259.31</v>
          </cell>
          <cell r="J172">
            <v>252813.88</v>
          </cell>
          <cell r="K172">
            <v>260090.72</v>
          </cell>
          <cell r="L172">
            <v>262631.59000000003</v>
          </cell>
          <cell r="M172">
            <v>242932.33</v>
          </cell>
          <cell r="N172">
            <v>251631.28</v>
          </cell>
        </row>
        <row r="173">
          <cell r="B173" t="str">
            <v>Titi</v>
          </cell>
          <cell r="G173">
            <v>16844.400000000001</v>
          </cell>
          <cell r="H173">
            <v>181189.45</v>
          </cell>
          <cell r="I173">
            <v>229293.32</v>
          </cell>
          <cell r="J173">
            <v>267694.67</v>
          </cell>
          <cell r="K173">
            <v>180977.73</v>
          </cell>
          <cell r="L173">
            <v>179216.34</v>
          </cell>
          <cell r="M173">
            <v>181049.65</v>
          </cell>
          <cell r="N173">
            <v>237353.47</v>
          </cell>
        </row>
        <row r="174">
          <cell r="B174" t="str">
            <v>Acosa San Isidro</v>
          </cell>
          <cell r="H174">
            <v>260828.95</v>
          </cell>
          <cell r="I174">
            <v>386415.12</v>
          </cell>
          <cell r="J174">
            <v>442424.78</v>
          </cell>
          <cell r="K174">
            <v>430868.69</v>
          </cell>
          <cell r="L174">
            <v>427206.67</v>
          </cell>
          <cell r="M174">
            <v>399092.64</v>
          </cell>
          <cell r="N174">
            <v>412360.95</v>
          </cell>
        </row>
        <row r="175">
          <cell r="B175" t="str">
            <v>Coesti Zarate</v>
          </cell>
          <cell r="H175">
            <v>128860.29</v>
          </cell>
          <cell r="I175">
            <v>335556.91</v>
          </cell>
          <cell r="J175">
            <v>421963.31</v>
          </cell>
          <cell r="K175">
            <v>405557.67</v>
          </cell>
          <cell r="L175">
            <v>390448.32</v>
          </cell>
          <cell r="M175">
            <v>381463.45</v>
          </cell>
          <cell r="N175">
            <v>350622.83</v>
          </cell>
        </row>
        <row r="176">
          <cell r="B176" t="str">
            <v>Neogas</v>
          </cell>
          <cell r="H176">
            <v>1562.55</v>
          </cell>
          <cell r="I176">
            <v>13080.85</v>
          </cell>
          <cell r="J176">
            <v>15712.5</v>
          </cell>
          <cell r="K176">
            <v>9945.9699999999993</v>
          </cell>
          <cell r="L176">
            <v>17412.87</v>
          </cell>
          <cell r="M176">
            <v>25481.85</v>
          </cell>
          <cell r="N176">
            <v>41938.93</v>
          </cell>
        </row>
        <row r="177">
          <cell r="B177" t="str">
            <v>Tingo Maria</v>
          </cell>
          <cell r="J177">
            <v>111888.68</v>
          </cell>
          <cell r="K177">
            <v>165507.03</v>
          </cell>
          <cell r="L177">
            <v>194094.15</v>
          </cell>
          <cell r="M177">
            <v>204932.63</v>
          </cell>
          <cell r="N177">
            <v>187517.02</v>
          </cell>
        </row>
        <row r="178">
          <cell r="B178" t="str">
            <v>San Luis</v>
          </cell>
          <cell r="J178">
            <v>4668.46</v>
          </cell>
          <cell r="K178">
            <v>89148.41</v>
          </cell>
          <cell r="L178">
            <v>127691.74</v>
          </cell>
          <cell r="M178">
            <v>139179.62</v>
          </cell>
          <cell r="N178">
            <v>132674.5</v>
          </cell>
        </row>
        <row r="179">
          <cell r="B179" t="str">
            <v>Brata</v>
          </cell>
          <cell r="K179">
            <v>92540.19</v>
          </cell>
          <cell r="L179">
            <v>329060.90000000002</v>
          </cell>
          <cell r="M179">
            <v>411460.25</v>
          </cell>
          <cell r="N179">
            <v>476136.89</v>
          </cell>
        </row>
        <row r="180">
          <cell r="B180" t="str">
            <v>Malecon Checa</v>
          </cell>
          <cell r="K180">
            <v>90285.86</v>
          </cell>
          <cell r="L180">
            <v>265054.28000000003</v>
          </cell>
          <cell r="M180">
            <v>277839.48</v>
          </cell>
          <cell r="N180">
            <v>317228</v>
          </cell>
        </row>
        <row r="181">
          <cell r="B181" t="str">
            <v>Estaciones y Gasocentros</v>
          </cell>
          <cell r="K181">
            <v>47885.26</v>
          </cell>
          <cell r="L181">
            <v>167314.01999999999</v>
          </cell>
          <cell r="M181">
            <v>168873.09</v>
          </cell>
          <cell r="N181">
            <v>202566.09</v>
          </cell>
        </row>
        <row r="182">
          <cell r="B182" t="str">
            <v>Gasbra La Victoria</v>
          </cell>
          <cell r="L182">
            <v>294345.5</v>
          </cell>
          <cell r="M182">
            <v>585767.11</v>
          </cell>
          <cell r="N182">
            <v>706013.7</v>
          </cell>
        </row>
        <row r="183">
          <cell r="B183" t="str">
            <v>Acosa Faucett</v>
          </cell>
          <cell r="L183">
            <v>150811.79</v>
          </cell>
          <cell r="M183">
            <v>218105.41</v>
          </cell>
          <cell r="N183">
            <v>244889.78</v>
          </cell>
        </row>
        <row r="184">
          <cell r="B184" t="str">
            <v>Arica II</v>
          </cell>
          <cell r="L184">
            <v>35122.33</v>
          </cell>
          <cell r="M184">
            <v>75150.09</v>
          </cell>
          <cell r="N184">
            <v>95621.31</v>
          </cell>
        </row>
        <row r="185">
          <cell r="B185" t="str">
            <v>Central</v>
          </cell>
          <cell r="L185">
            <v>36482.51</v>
          </cell>
          <cell r="M185">
            <v>147965.32</v>
          </cell>
          <cell r="N185">
            <v>187592.9</v>
          </cell>
        </row>
        <row r="186">
          <cell r="B186" t="str">
            <v>Inca GNV</v>
          </cell>
          <cell r="M186">
            <v>15715.19</v>
          </cell>
          <cell r="N186">
            <v>133503.57999999999</v>
          </cell>
        </row>
        <row r="187">
          <cell r="B187" t="str">
            <v>Livomarket Argentina</v>
          </cell>
          <cell r="M187">
            <v>9855.5400000000009</v>
          </cell>
          <cell r="N187">
            <v>115680.94</v>
          </cell>
        </row>
        <row r="188">
          <cell r="B188" t="str">
            <v>Coesti Igarsa</v>
          </cell>
          <cell r="N188">
            <v>129679.09</v>
          </cell>
        </row>
        <row r="189">
          <cell r="B189" t="str">
            <v>Sanflor-Farmin</v>
          </cell>
          <cell r="N189">
            <v>161969.13</v>
          </cell>
        </row>
        <row r="190">
          <cell r="B190" t="str">
            <v>Centro Gas Diego</v>
          </cell>
          <cell r="N190">
            <v>66960.47</v>
          </cell>
        </row>
        <row r="191">
          <cell r="B191" t="str">
            <v>Tupac Amaru</v>
          </cell>
          <cell r="N191">
            <v>6139.26</v>
          </cell>
        </row>
        <row r="192">
          <cell r="B192" t="str">
            <v>Nanita</v>
          </cell>
          <cell r="N192">
            <v>63332.19</v>
          </cell>
        </row>
        <row r="193">
          <cell r="B193" t="str">
            <v>Acosa Castilla</v>
          </cell>
          <cell r="N193">
            <v>3088.14</v>
          </cell>
        </row>
        <row r="194">
          <cell r="B194" t="str">
            <v>Korioto Las Lomas</v>
          </cell>
          <cell r="N194">
            <v>46129.66</v>
          </cell>
        </row>
        <row r="195">
          <cell r="B195" t="str">
            <v>Paseo de la Republica</v>
          </cell>
          <cell r="N195">
            <v>4318.74</v>
          </cell>
        </row>
        <row r="202">
          <cell r="B202" t="str">
            <v>Monaco</v>
          </cell>
          <cell r="C202">
            <v>199427.41</v>
          </cell>
          <cell r="D202">
            <v>184087.38</v>
          </cell>
          <cell r="E202">
            <v>206700.94</v>
          </cell>
          <cell r="F202">
            <v>188387.34</v>
          </cell>
          <cell r="G202">
            <v>209018.94</v>
          </cell>
          <cell r="H202">
            <v>194683.89</v>
          </cell>
          <cell r="I202">
            <v>206637.55</v>
          </cell>
          <cell r="J202">
            <v>207040.76</v>
          </cell>
          <cell r="K202">
            <v>206367.71</v>
          </cell>
          <cell r="L202">
            <v>210115.14</v>
          </cell>
          <cell r="M202">
            <v>193315.88</v>
          </cell>
          <cell r="N202">
            <v>220581.68</v>
          </cell>
        </row>
        <row r="203">
          <cell r="B203" t="str">
            <v>Midas</v>
          </cell>
          <cell r="C203">
            <v>113973.55</v>
          </cell>
          <cell r="D203">
            <v>57227.12</v>
          </cell>
          <cell r="E203">
            <v>62829.07</v>
          </cell>
          <cell r="F203">
            <v>72815.92</v>
          </cell>
          <cell r="G203">
            <v>59097.82</v>
          </cell>
          <cell r="H203">
            <v>53103.35</v>
          </cell>
          <cell r="I203">
            <v>40204.31</v>
          </cell>
          <cell r="J203">
            <v>37522.28</v>
          </cell>
          <cell r="K203">
            <v>48368.21</v>
          </cell>
          <cell r="L203">
            <v>54704.42</v>
          </cell>
          <cell r="M203">
            <v>57106.77</v>
          </cell>
          <cell r="N203">
            <v>70159.87</v>
          </cell>
        </row>
        <row r="204">
          <cell r="B204" t="str">
            <v>Espinoza</v>
          </cell>
          <cell r="C204">
            <v>388844.38</v>
          </cell>
          <cell r="D204">
            <v>371336.37</v>
          </cell>
          <cell r="E204">
            <v>394915.54</v>
          </cell>
          <cell r="F204">
            <v>318071.83</v>
          </cell>
          <cell r="G204">
            <v>334192.15000000002</v>
          </cell>
          <cell r="H204">
            <v>279128.71999999997</v>
          </cell>
          <cell r="I204">
            <v>321961.12</v>
          </cell>
          <cell r="J204">
            <v>312730.96000000002</v>
          </cell>
          <cell r="K204">
            <v>321451.68</v>
          </cell>
          <cell r="L204">
            <v>336676.8</v>
          </cell>
          <cell r="M204">
            <v>326604.75</v>
          </cell>
          <cell r="N204">
            <v>376627.01</v>
          </cell>
        </row>
        <row r="205">
          <cell r="B205" t="str">
            <v>Gasbra</v>
          </cell>
          <cell r="C205">
            <v>643808.78</v>
          </cell>
          <cell r="D205">
            <v>600144.41</v>
          </cell>
          <cell r="E205">
            <v>683874.1</v>
          </cell>
          <cell r="F205">
            <v>656509.34</v>
          </cell>
          <cell r="G205">
            <v>634145.57999999996</v>
          </cell>
          <cell r="H205">
            <v>591154.75</v>
          </cell>
          <cell r="I205">
            <v>573008.67000000004</v>
          </cell>
          <cell r="J205">
            <v>571529.31000000006</v>
          </cell>
          <cell r="K205">
            <v>574024.54</v>
          </cell>
          <cell r="L205">
            <v>582240.59</v>
          </cell>
          <cell r="M205">
            <v>527635.4</v>
          </cell>
          <cell r="N205">
            <v>531790.76</v>
          </cell>
        </row>
        <row r="206">
          <cell r="B206" t="str">
            <v>San Juanito</v>
          </cell>
          <cell r="C206">
            <v>467718.34</v>
          </cell>
          <cell r="D206">
            <v>445602.74</v>
          </cell>
          <cell r="E206">
            <v>556605.06000000006</v>
          </cell>
          <cell r="F206">
            <v>544744.43000000005</v>
          </cell>
          <cell r="G206">
            <v>527795.30000000005</v>
          </cell>
          <cell r="H206">
            <v>481908.91</v>
          </cell>
          <cell r="I206">
            <v>481815.09</v>
          </cell>
          <cell r="J206">
            <v>471623.13</v>
          </cell>
          <cell r="K206">
            <v>437857.32</v>
          </cell>
          <cell r="L206">
            <v>437783.22</v>
          </cell>
          <cell r="M206">
            <v>385267.36</v>
          </cell>
          <cell r="N206">
            <v>403465.99</v>
          </cell>
        </row>
        <row r="207">
          <cell r="B207" t="str">
            <v>Petrocorp</v>
          </cell>
          <cell r="C207">
            <v>241783.42</v>
          </cell>
          <cell r="D207">
            <v>225795.18</v>
          </cell>
          <cell r="E207">
            <v>242214.37</v>
          </cell>
          <cell r="F207">
            <v>230364.74</v>
          </cell>
          <cell r="G207">
            <v>247372.78</v>
          </cell>
          <cell r="H207">
            <v>249302.02</v>
          </cell>
          <cell r="I207">
            <v>263581.68</v>
          </cell>
          <cell r="J207">
            <v>289617.51</v>
          </cell>
          <cell r="K207">
            <v>289835.59999999998</v>
          </cell>
          <cell r="L207">
            <v>298396.48</v>
          </cell>
          <cell r="M207">
            <v>300774.92</v>
          </cell>
          <cell r="N207">
            <v>334966.25</v>
          </cell>
        </row>
        <row r="208">
          <cell r="B208" t="str">
            <v>Grifosa</v>
          </cell>
          <cell r="C208">
            <v>129061.94</v>
          </cell>
          <cell r="D208">
            <v>128812.14</v>
          </cell>
          <cell r="E208">
            <v>160489.47</v>
          </cell>
          <cell r="F208">
            <v>128384.87</v>
          </cell>
          <cell r="G208">
            <v>127138.04</v>
          </cell>
          <cell r="H208">
            <v>114759.72</v>
          </cell>
          <cell r="I208">
            <v>124269.12</v>
          </cell>
          <cell r="J208">
            <v>136335.09</v>
          </cell>
          <cell r="K208">
            <v>160563.76999999999</v>
          </cell>
          <cell r="L208">
            <v>165456.84</v>
          </cell>
          <cell r="M208">
            <v>156402.85999999999</v>
          </cell>
          <cell r="N208">
            <v>166411.23000000001</v>
          </cell>
        </row>
        <row r="209">
          <cell r="B209" t="str">
            <v>Gaspetroleo</v>
          </cell>
          <cell r="C209">
            <v>133033.75</v>
          </cell>
          <cell r="D209">
            <v>128070.29</v>
          </cell>
          <cell r="E209">
            <v>142099.92000000001</v>
          </cell>
          <cell r="F209">
            <v>126998.07</v>
          </cell>
          <cell r="G209">
            <v>129396.15</v>
          </cell>
          <cell r="H209">
            <v>135352.44</v>
          </cell>
          <cell r="I209">
            <v>146999.04000000001</v>
          </cell>
          <cell r="J209">
            <v>148224.71</v>
          </cell>
          <cell r="K209">
            <v>143192.37</v>
          </cell>
          <cell r="L209">
            <v>151384.76999999999</v>
          </cell>
          <cell r="M209">
            <v>144798.06</v>
          </cell>
          <cell r="N209">
            <v>154362.59</v>
          </cell>
        </row>
        <row r="210">
          <cell r="B210" t="str">
            <v>Gasnorte</v>
          </cell>
          <cell r="C210">
            <v>261665.12</v>
          </cell>
          <cell r="D210">
            <v>265324.15000000002</v>
          </cell>
          <cell r="E210">
            <v>313210.46999999997</v>
          </cell>
          <cell r="F210">
            <v>316086.13</v>
          </cell>
          <cell r="G210">
            <v>348094.6</v>
          </cell>
          <cell r="H210">
            <v>335201.40999999997</v>
          </cell>
          <cell r="I210">
            <v>355613.55</v>
          </cell>
          <cell r="J210">
            <v>383444.01</v>
          </cell>
          <cell r="K210">
            <v>360490.3</v>
          </cell>
          <cell r="L210">
            <v>352422.72</v>
          </cell>
          <cell r="M210">
            <v>327858.40000000002</v>
          </cell>
          <cell r="N210">
            <v>280219.75</v>
          </cell>
        </row>
        <row r="211">
          <cell r="B211" t="str">
            <v>Aguki</v>
          </cell>
          <cell r="C211">
            <v>214398.8</v>
          </cell>
          <cell r="D211">
            <v>195674.71</v>
          </cell>
          <cell r="E211">
            <v>217564.97</v>
          </cell>
          <cell r="F211">
            <v>191956.12</v>
          </cell>
          <cell r="G211">
            <v>197204.51</v>
          </cell>
          <cell r="H211">
            <v>209590.41</v>
          </cell>
          <cell r="I211">
            <v>243389.79</v>
          </cell>
          <cell r="J211">
            <v>258072.94</v>
          </cell>
          <cell r="K211">
            <v>270565.40000000002</v>
          </cell>
          <cell r="L211">
            <v>288129.2</v>
          </cell>
          <cell r="M211">
            <v>273813.09999999998</v>
          </cell>
          <cell r="N211">
            <v>310040.46999999997</v>
          </cell>
        </row>
        <row r="212">
          <cell r="B212" t="str">
            <v>Tomas Marsano</v>
          </cell>
          <cell r="C212">
            <v>624934.56999999995</v>
          </cell>
          <cell r="D212">
            <v>568672.28</v>
          </cell>
          <cell r="E212">
            <v>469467.89</v>
          </cell>
          <cell r="F212">
            <v>361149.84</v>
          </cell>
          <cell r="G212">
            <v>362867.17</v>
          </cell>
          <cell r="H212">
            <v>371466.35</v>
          </cell>
          <cell r="I212">
            <v>373353.12</v>
          </cell>
          <cell r="J212">
            <v>397505.34</v>
          </cell>
          <cell r="K212">
            <v>416563.04</v>
          </cell>
          <cell r="L212">
            <v>423898.75</v>
          </cell>
          <cell r="M212">
            <v>385387.64</v>
          </cell>
          <cell r="N212">
            <v>395687.66</v>
          </cell>
        </row>
        <row r="213">
          <cell r="B213" t="str">
            <v>La Mar</v>
          </cell>
          <cell r="C213">
            <v>358416.77</v>
          </cell>
          <cell r="D213">
            <v>324462.59999999998</v>
          </cell>
          <cell r="E213">
            <v>347182.63</v>
          </cell>
          <cell r="F213">
            <v>288434.23</v>
          </cell>
          <cell r="G213">
            <v>311619.51</v>
          </cell>
          <cell r="H213">
            <v>304210.15999999997</v>
          </cell>
          <cell r="I213">
            <v>309288.52</v>
          </cell>
          <cell r="J213">
            <v>311211.7</v>
          </cell>
          <cell r="K213">
            <v>304816.49</v>
          </cell>
          <cell r="L213">
            <v>339042.02</v>
          </cell>
          <cell r="M213">
            <v>317342.26</v>
          </cell>
          <cell r="N213">
            <v>320911.92</v>
          </cell>
        </row>
        <row r="214">
          <cell r="B214" t="str">
            <v>S. Margherita</v>
          </cell>
          <cell r="C214">
            <v>193811.16</v>
          </cell>
          <cell r="D214">
            <v>176873.55</v>
          </cell>
          <cell r="E214">
            <v>196312.38</v>
          </cell>
          <cell r="F214">
            <v>179420.57</v>
          </cell>
          <cell r="G214">
            <v>171176.48</v>
          </cell>
          <cell r="H214">
            <v>147210.39000000001</v>
          </cell>
          <cell r="I214">
            <v>158737.06</v>
          </cell>
          <cell r="J214">
            <v>160638.51</v>
          </cell>
          <cell r="K214">
            <v>159994.25</v>
          </cell>
          <cell r="L214">
            <v>166382.04</v>
          </cell>
          <cell r="M214">
            <v>163425.07</v>
          </cell>
          <cell r="N214">
            <v>172180.95</v>
          </cell>
        </row>
        <row r="215">
          <cell r="B215" t="str">
            <v>Esquivias</v>
          </cell>
          <cell r="C215">
            <v>225843.12</v>
          </cell>
          <cell r="D215">
            <v>188530.32</v>
          </cell>
          <cell r="E215">
            <v>164876.92000000001</v>
          </cell>
          <cell r="F215">
            <v>108298.96</v>
          </cell>
          <cell r="G215">
            <v>96831.14</v>
          </cell>
          <cell r="H215">
            <v>73691.42</v>
          </cell>
          <cell r="I215">
            <v>63680.34</v>
          </cell>
          <cell r="J215">
            <v>52622.75</v>
          </cell>
          <cell r="K215">
            <v>55010.36</v>
          </cell>
          <cell r="L215">
            <v>60688.3</v>
          </cell>
          <cell r="M215">
            <v>56906.64</v>
          </cell>
          <cell r="N215">
            <v>64416.57</v>
          </cell>
        </row>
        <row r="216">
          <cell r="B216" t="str">
            <v>Altavidda</v>
          </cell>
          <cell r="C216">
            <v>152426.76999999999</v>
          </cell>
          <cell r="D216">
            <v>131637.13</v>
          </cell>
          <cell r="E216">
            <v>138579.47</v>
          </cell>
          <cell r="F216">
            <v>131142.1</v>
          </cell>
          <cell r="G216">
            <v>147404.03</v>
          </cell>
          <cell r="H216">
            <v>145740.29</v>
          </cell>
          <cell r="I216">
            <v>151120.38</v>
          </cell>
          <cell r="J216">
            <v>155037.63</v>
          </cell>
          <cell r="K216">
            <v>150375.98000000001</v>
          </cell>
          <cell r="L216">
            <v>148539.01</v>
          </cell>
          <cell r="M216">
            <v>143977.01999999999</v>
          </cell>
          <cell r="N216">
            <v>148989.09</v>
          </cell>
        </row>
        <row r="217">
          <cell r="B217" t="str">
            <v>Angamos</v>
          </cell>
          <cell r="C217">
            <v>234815.35999999999</v>
          </cell>
          <cell r="D217">
            <v>209401.89</v>
          </cell>
          <cell r="E217">
            <v>228419.09</v>
          </cell>
          <cell r="F217">
            <v>208244.04</v>
          </cell>
          <cell r="G217">
            <v>209607.3</v>
          </cell>
          <cell r="H217">
            <v>204613.48</v>
          </cell>
          <cell r="I217">
            <v>192505.76</v>
          </cell>
          <cell r="J217">
            <v>211191.79</v>
          </cell>
          <cell r="K217">
            <v>238670.91</v>
          </cell>
          <cell r="L217">
            <v>232246.73</v>
          </cell>
          <cell r="M217">
            <v>208869.92</v>
          </cell>
          <cell r="N217">
            <v>201530.49</v>
          </cell>
        </row>
        <row r="218">
          <cell r="B218" t="str">
            <v>Picorp</v>
          </cell>
          <cell r="C218">
            <v>220343.07</v>
          </cell>
          <cell r="D218">
            <v>194719.29</v>
          </cell>
          <cell r="E218">
            <v>200693.04</v>
          </cell>
          <cell r="F218">
            <v>162658.16</v>
          </cell>
          <cell r="G218">
            <v>188049.89</v>
          </cell>
          <cell r="H218">
            <v>187295.35</v>
          </cell>
          <cell r="I218">
            <v>176124.62</v>
          </cell>
          <cell r="J218">
            <v>162835.66</v>
          </cell>
          <cell r="K218">
            <v>153719.32999999999</v>
          </cell>
          <cell r="L218">
            <v>173927.73</v>
          </cell>
          <cell r="M218">
            <v>167814.42</v>
          </cell>
          <cell r="N218">
            <v>184008.18</v>
          </cell>
        </row>
        <row r="219">
          <cell r="B219" t="str">
            <v>Corsersac</v>
          </cell>
          <cell r="C219">
            <v>187123.63</v>
          </cell>
          <cell r="D219">
            <v>169725.08</v>
          </cell>
          <cell r="E219">
            <v>183749.91</v>
          </cell>
          <cell r="F219">
            <v>169848.49</v>
          </cell>
          <cell r="G219">
            <v>174533</v>
          </cell>
          <cell r="H219">
            <v>167090.15</v>
          </cell>
          <cell r="I219">
            <v>182341.62</v>
          </cell>
          <cell r="J219">
            <v>185077.93</v>
          </cell>
          <cell r="K219">
            <v>178807.58</v>
          </cell>
          <cell r="L219">
            <v>180681.71</v>
          </cell>
          <cell r="M219">
            <v>172708.72</v>
          </cell>
          <cell r="N219">
            <v>191500.28</v>
          </cell>
        </row>
        <row r="220">
          <cell r="B220" t="str">
            <v>La Calera</v>
          </cell>
          <cell r="C220">
            <v>423730.37</v>
          </cell>
          <cell r="D220">
            <v>396691.76</v>
          </cell>
          <cell r="E220">
            <v>449259.86</v>
          </cell>
          <cell r="F220">
            <v>407825.04</v>
          </cell>
          <cell r="G220">
            <v>419203.96</v>
          </cell>
          <cell r="H220">
            <v>398946.11</v>
          </cell>
          <cell r="I220">
            <v>376957.5</v>
          </cell>
          <cell r="J220">
            <v>376684.44</v>
          </cell>
          <cell r="K220">
            <v>384893.93</v>
          </cell>
          <cell r="L220">
            <v>396772.99</v>
          </cell>
          <cell r="M220">
            <v>376147.72</v>
          </cell>
          <cell r="N220">
            <v>380178.91</v>
          </cell>
        </row>
        <row r="221">
          <cell r="B221" t="str">
            <v>Smile</v>
          </cell>
          <cell r="C221">
            <v>242758.93</v>
          </cell>
          <cell r="D221">
            <v>222487.67999999999</v>
          </cell>
          <cell r="E221">
            <v>250594.27</v>
          </cell>
          <cell r="F221">
            <v>219084.49</v>
          </cell>
          <cell r="G221">
            <v>193900.91</v>
          </cell>
          <cell r="H221">
            <v>179813.96</v>
          </cell>
          <cell r="I221">
            <v>173334.78</v>
          </cell>
          <cell r="J221">
            <v>162287.65</v>
          </cell>
          <cell r="K221">
            <v>149549.37</v>
          </cell>
          <cell r="L221">
            <v>150182.87</v>
          </cell>
          <cell r="M221">
            <v>135376.74</v>
          </cell>
          <cell r="N221">
            <v>144443.96</v>
          </cell>
        </row>
        <row r="222">
          <cell r="B222" t="str">
            <v>Graco</v>
          </cell>
          <cell r="C222">
            <v>260339.24</v>
          </cell>
          <cell r="D222">
            <v>248861.28</v>
          </cell>
          <cell r="E222">
            <v>327238.78000000003</v>
          </cell>
          <cell r="F222">
            <v>278048.46999999997</v>
          </cell>
          <cell r="G222">
            <v>252230.06</v>
          </cell>
          <cell r="H222">
            <v>230847.88</v>
          </cell>
          <cell r="I222">
            <v>226337.87</v>
          </cell>
          <cell r="J222">
            <v>210991.85</v>
          </cell>
          <cell r="K222">
            <v>192352.24</v>
          </cell>
          <cell r="L222">
            <v>196208.32</v>
          </cell>
          <cell r="M222">
            <v>189142.45</v>
          </cell>
          <cell r="N222">
            <v>190554.18</v>
          </cell>
        </row>
        <row r="223">
          <cell r="B223" t="str">
            <v>ASSA</v>
          </cell>
          <cell r="C223">
            <v>315727.89</v>
          </cell>
          <cell r="D223">
            <v>299348</v>
          </cell>
          <cell r="E223">
            <v>335729.43</v>
          </cell>
          <cell r="F223">
            <v>286543.84999999998</v>
          </cell>
          <cell r="G223">
            <v>258830.64</v>
          </cell>
          <cell r="H223">
            <v>231161.67</v>
          </cell>
          <cell r="I223">
            <v>259296.7</v>
          </cell>
          <cell r="J223">
            <v>355346.15</v>
          </cell>
          <cell r="K223">
            <v>360778.69</v>
          </cell>
          <cell r="L223">
            <v>368710.34</v>
          </cell>
          <cell r="M223">
            <v>365053.55</v>
          </cell>
          <cell r="N223">
            <v>364218.63</v>
          </cell>
        </row>
        <row r="224">
          <cell r="B224" t="str">
            <v>Colonial II</v>
          </cell>
          <cell r="C224">
            <v>371393.25</v>
          </cell>
          <cell r="D224">
            <v>351138.39</v>
          </cell>
          <cell r="E224">
            <v>404566.93</v>
          </cell>
          <cell r="F224">
            <v>355791.65</v>
          </cell>
          <cell r="G224">
            <v>355582.37</v>
          </cell>
          <cell r="H224">
            <v>359223.88</v>
          </cell>
          <cell r="I224">
            <v>367651.74</v>
          </cell>
          <cell r="J224">
            <v>353347.69</v>
          </cell>
          <cell r="K224">
            <v>315020.32</v>
          </cell>
          <cell r="L224">
            <v>342623.43</v>
          </cell>
          <cell r="M224">
            <v>336678.27</v>
          </cell>
          <cell r="N224">
            <v>344506.67</v>
          </cell>
        </row>
        <row r="225">
          <cell r="B225" t="str">
            <v>Arriola</v>
          </cell>
          <cell r="C225">
            <v>493628.15</v>
          </cell>
          <cell r="D225">
            <v>477586.57</v>
          </cell>
          <cell r="E225">
            <v>536835.23</v>
          </cell>
          <cell r="F225">
            <v>468654.86</v>
          </cell>
          <cell r="G225">
            <v>451230.07</v>
          </cell>
          <cell r="H225">
            <v>422941.99</v>
          </cell>
          <cell r="I225">
            <v>487032.67</v>
          </cell>
          <cell r="J225">
            <v>517677.06</v>
          </cell>
          <cell r="K225">
            <v>472094.85</v>
          </cell>
          <cell r="L225">
            <v>450962.08</v>
          </cell>
          <cell r="M225">
            <v>406523.82</v>
          </cell>
          <cell r="N225">
            <v>383477.64</v>
          </cell>
        </row>
        <row r="226">
          <cell r="B226" t="str">
            <v>Cantolao II</v>
          </cell>
          <cell r="C226">
            <v>331554.43</v>
          </cell>
          <cell r="D226">
            <v>346480.9</v>
          </cell>
          <cell r="E226">
            <v>393553.99</v>
          </cell>
          <cell r="F226">
            <v>370350.17</v>
          </cell>
          <cell r="G226">
            <v>361144.49</v>
          </cell>
          <cell r="H226">
            <v>340329.48</v>
          </cell>
          <cell r="I226">
            <v>343644.97</v>
          </cell>
          <cell r="J226">
            <v>353908.19</v>
          </cell>
          <cell r="K226">
            <v>333378.59000000003</v>
          </cell>
          <cell r="L226">
            <v>331346.55</v>
          </cell>
          <cell r="M226">
            <v>322621.24</v>
          </cell>
          <cell r="N226">
            <v>336482.74</v>
          </cell>
        </row>
        <row r="227">
          <cell r="B227" t="str">
            <v>Servitor</v>
          </cell>
          <cell r="C227">
            <v>457103.49</v>
          </cell>
          <cell r="D227">
            <v>425939.73</v>
          </cell>
          <cell r="E227">
            <v>437722.14</v>
          </cell>
          <cell r="F227">
            <v>418895.65</v>
          </cell>
          <cell r="G227">
            <v>441286.89</v>
          </cell>
          <cell r="H227">
            <v>385904.11</v>
          </cell>
          <cell r="I227">
            <v>401084.07</v>
          </cell>
          <cell r="J227">
            <v>350875.92</v>
          </cell>
          <cell r="K227">
            <v>321971.82</v>
          </cell>
          <cell r="L227">
            <v>332985.34999999998</v>
          </cell>
          <cell r="M227">
            <v>277846.65000000002</v>
          </cell>
          <cell r="N227">
            <v>248667.9</v>
          </cell>
        </row>
        <row r="228">
          <cell r="B228" t="str">
            <v>Charlotte</v>
          </cell>
          <cell r="C228">
            <v>412225.65</v>
          </cell>
          <cell r="D228">
            <v>368803.42</v>
          </cell>
          <cell r="E228">
            <v>415972.97</v>
          </cell>
          <cell r="F228">
            <v>372962.97</v>
          </cell>
          <cell r="G228">
            <v>378894.8</v>
          </cell>
          <cell r="H228">
            <v>346974.94</v>
          </cell>
          <cell r="I228">
            <v>366722.21</v>
          </cell>
          <cell r="J228">
            <v>356545.95</v>
          </cell>
          <cell r="K228">
            <v>326894.45</v>
          </cell>
          <cell r="L228">
            <v>321998.19</v>
          </cell>
          <cell r="M228">
            <v>308520.63</v>
          </cell>
          <cell r="N228">
            <v>314307.39</v>
          </cell>
        </row>
        <row r="229">
          <cell r="B229" t="str">
            <v>Clean Energy</v>
          </cell>
          <cell r="C229">
            <v>247904.26</v>
          </cell>
          <cell r="D229">
            <v>270606.77</v>
          </cell>
          <cell r="E229">
            <v>317237.98</v>
          </cell>
          <cell r="F229">
            <v>310291.26</v>
          </cell>
          <cell r="G229">
            <v>333354.99</v>
          </cell>
          <cell r="H229">
            <v>307384.58</v>
          </cell>
          <cell r="I229">
            <v>303584.68</v>
          </cell>
          <cell r="J229">
            <v>308812.3</v>
          </cell>
          <cell r="K229">
            <v>288871.71999999997</v>
          </cell>
          <cell r="L229">
            <v>281891.13</v>
          </cell>
          <cell r="M229">
            <v>272450.42</v>
          </cell>
          <cell r="N229">
            <v>281056.95</v>
          </cell>
        </row>
        <row r="230">
          <cell r="B230" t="str">
            <v>Sol de Oro</v>
          </cell>
          <cell r="C230">
            <v>336811.63</v>
          </cell>
          <cell r="D230">
            <v>288730.34000000003</v>
          </cell>
          <cell r="E230">
            <v>302396.90999999997</v>
          </cell>
          <cell r="F230">
            <v>256529.06</v>
          </cell>
          <cell r="G230">
            <v>230003.02</v>
          </cell>
          <cell r="H230">
            <v>191915.72</v>
          </cell>
          <cell r="I230">
            <v>215182.44</v>
          </cell>
          <cell r="J230">
            <v>136824.91</v>
          </cell>
          <cell r="K230">
            <v>128214.02</v>
          </cell>
          <cell r="L230">
            <v>127960.41</v>
          </cell>
          <cell r="M230">
            <v>102921.58</v>
          </cell>
          <cell r="N230">
            <v>116497.79</v>
          </cell>
        </row>
        <row r="231">
          <cell r="B231" t="str">
            <v>Julia</v>
          </cell>
          <cell r="C231">
            <v>383294.05</v>
          </cell>
          <cell r="D231">
            <v>348246.83</v>
          </cell>
          <cell r="E231">
            <v>384102.65</v>
          </cell>
          <cell r="F231">
            <v>358197.73</v>
          </cell>
          <cell r="G231">
            <v>356735.07</v>
          </cell>
          <cell r="H231">
            <v>337005.14</v>
          </cell>
          <cell r="I231">
            <v>355183.96</v>
          </cell>
          <cell r="J231">
            <v>311770.59000000003</v>
          </cell>
          <cell r="K231">
            <v>358871.79</v>
          </cell>
          <cell r="L231">
            <v>359886.63</v>
          </cell>
          <cell r="M231">
            <v>339175.79</v>
          </cell>
          <cell r="N231">
            <v>331500.03999999998</v>
          </cell>
        </row>
        <row r="232">
          <cell r="B232" t="str">
            <v>VCC</v>
          </cell>
          <cell r="C232">
            <v>201364.57</v>
          </cell>
          <cell r="D232">
            <v>188249.48</v>
          </cell>
          <cell r="E232">
            <v>199918.52</v>
          </cell>
          <cell r="F232">
            <v>188297.81</v>
          </cell>
          <cell r="G232">
            <v>200222.91</v>
          </cell>
          <cell r="H232">
            <v>205664.94</v>
          </cell>
          <cell r="I232">
            <v>209552.45</v>
          </cell>
          <cell r="J232">
            <v>207265.88</v>
          </cell>
          <cell r="K232">
            <v>194717.19</v>
          </cell>
          <cell r="L232">
            <v>203150.15</v>
          </cell>
          <cell r="M232">
            <v>187708.61</v>
          </cell>
          <cell r="N232">
            <v>198598.87</v>
          </cell>
        </row>
        <row r="233">
          <cell r="B233" t="str">
            <v>Los Jardines</v>
          </cell>
          <cell r="C233">
            <v>286190.03000000003</v>
          </cell>
          <cell r="D233">
            <v>186301.78</v>
          </cell>
          <cell r="E233">
            <v>204230.78</v>
          </cell>
          <cell r="F233">
            <v>146672.59</v>
          </cell>
          <cell r="G233">
            <v>140139.41</v>
          </cell>
          <cell r="H233">
            <v>126521.62</v>
          </cell>
          <cell r="I233">
            <v>122444.46</v>
          </cell>
          <cell r="J233">
            <v>118044.35</v>
          </cell>
          <cell r="K233">
            <v>111627.87</v>
          </cell>
          <cell r="L233">
            <v>118687.3</v>
          </cell>
          <cell r="M233">
            <v>114105.3</v>
          </cell>
          <cell r="N233">
            <v>137236.01999999999</v>
          </cell>
        </row>
        <row r="234">
          <cell r="B234" t="str">
            <v>Cormar</v>
          </cell>
          <cell r="C234">
            <v>169457.93</v>
          </cell>
          <cell r="D234">
            <v>164728.85999999999</v>
          </cell>
          <cell r="E234">
            <v>180187.06</v>
          </cell>
          <cell r="F234">
            <v>171499.62</v>
          </cell>
          <cell r="G234">
            <v>177689.09</v>
          </cell>
          <cell r="H234">
            <v>188571.73</v>
          </cell>
          <cell r="I234">
            <v>181978.79</v>
          </cell>
          <cell r="J234">
            <v>180527.47</v>
          </cell>
          <cell r="K234">
            <v>199974.45</v>
          </cell>
          <cell r="L234">
            <v>214187.88</v>
          </cell>
          <cell r="M234">
            <v>204079.25</v>
          </cell>
          <cell r="N234">
            <v>207950.64</v>
          </cell>
        </row>
        <row r="235">
          <cell r="B235" t="str">
            <v>Felverana</v>
          </cell>
          <cell r="C235">
            <v>118694.31</v>
          </cell>
          <cell r="D235">
            <v>94382.26</v>
          </cell>
          <cell r="E235">
            <v>89771.71</v>
          </cell>
          <cell r="F235">
            <v>97684.43</v>
          </cell>
          <cell r="G235">
            <v>127437.68</v>
          </cell>
          <cell r="H235">
            <v>95200.3</v>
          </cell>
          <cell r="I235">
            <v>69716.759999999995</v>
          </cell>
          <cell r="J235">
            <v>67536.47</v>
          </cell>
          <cell r="K235">
            <v>57580.03</v>
          </cell>
          <cell r="L235">
            <v>54049.89</v>
          </cell>
          <cell r="M235">
            <v>64534.47</v>
          </cell>
          <cell r="N235">
            <v>73987.710000000006</v>
          </cell>
        </row>
        <row r="236">
          <cell r="B236" t="str">
            <v>Argus</v>
          </cell>
          <cell r="C236">
            <v>70099.490000000005</v>
          </cell>
          <cell r="D236">
            <v>57828.639999999999</v>
          </cell>
          <cell r="E236">
            <v>63005.02</v>
          </cell>
          <cell r="F236">
            <v>60358.58</v>
          </cell>
          <cell r="G236">
            <v>68672.09</v>
          </cell>
          <cell r="H236">
            <v>65310.35</v>
          </cell>
          <cell r="I236">
            <v>64125.7</v>
          </cell>
          <cell r="J236">
            <v>58055.1</v>
          </cell>
          <cell r="K236">
            <v>57353.96</v>
          </cell>
          <cell r="L236">
            <v>58111.29</v>
          </cell>
          <cell r="M236">
            <v>58845.38</v>
          </cell>
          <cell r="N236">
            <v>61542.75</v>
          </cell>
        </row>
        <row r="237">
          <cell r="B237" t="str">
            <v>San Juanito II</v>
          </cell>
          <cell r="C237">
            <v>403355.77</v>
          </cell>
          <cell r="D237">
            <v>375699.47</v>
          </cell>
          <cell r="E237">
            <v>431370.93</v>
          </cell>
          <cell r="F237">
            <v>433682.02</v>
          </cell>
          <cell r="G237">
            <v>395306.23999999999</v>
          </cell>
          <cell r="H237">
            <v>377903.85</v>
          </cell>
          <cell r="I237">
            <v>377556.13</v>
          </cell>
          <cell r="J237">
            <v>360747.17</v>
          </cell>
          <cell r="K237">
            <v>315502.94</v>
          </cell>
          <cell r="L237">
            <v>358531.16</v>
          </cell>
          <cell r="M237">
            <v>295339.34999999998</v>
          </cell>
          <cell r="N237">
            <v>366781.39</v>
          </cell>
        </row>
        <row r="238">
          <cell r="B238" t="str">
            <v>Universal</v>
          </cell>
          <cell r="C238">
            <v>364480.71</v>
          </cell>
          <cell r="D238">
            <v>346355.19</v>
          </cell>
          <cell r="E238">
            <v>345782.94</v>
          </cell>
          <cell r="F238">
            <v>337751.67</v>
          </cell>
          <cell r="G238">
            <v>352837.45</v>
          </cell>
          <cell r="H238">
            <v>347128.95</v>
          </cell>
          <cell r="I238">
            <v>355496.68</v>
          </cell>
          <cell r="J238">
            <v>343198.36</v>
          </cell>
          <cell r="K238">
            <v>328040.68</v>
          </cell>
          <cell r="L238">
            <v>338826.25</v>
          </cell>
          <cell r="M238">
            <v>335073.67</v>
          </cell>
          <cell r="N238">
            <v>364831.37</v>
          </cell>
        </row>
        <row r="239">
          <cell r="B239" t="str">
            <v>Gasac</v>
          </cell>
          <cell r="C239">
            <v>512344.42</v>
          </cell>
          <cell r="D239">
            <v>480018.43</v>
          </cell>
          <cell r="E239">
            <v>537724.67000000004</v>
          </cell>
          <cell r="F239">
            <v>539895.49</v>
          </cell>
          <cell r="G239">
            <v>572448.01</v>
          </cell>
          <cell r="H239">
            <v>540477.61</v>
          </cell>
          <cell r="I239">
            <v>570383.18999999994</v>
          </cell>
          <cell r="J239">
            <v>590217.13</v>
          </cell>
          <cell r="K239">
            <v>569049.35</v>
          </cell>
          <cell r="L239">
            <v>574469.74</v>
          </cell>
          <cell r="M239">
            <v>540982.29</v>
          </cell>
          <cell r="N239">
            <v>579081.12</v>
          </cell>
        </row>
        <row r="240">
          <cell r="B240" t="str">
            <v>Trigam</v>
          </cell>
          <cell r="C240">
            <v>319714.69</v>
          </cell>
          <cell r="D240">
            <v>292415.73</v>
          </cell>
          <cell r="E240">
            <v>337153.17</v>
          </cell>
          <cell r="F240">
            <v>337824.11</v>
          </cell>
          <cell r="G240">
            <v>326288.86</v>
          </cell>
          <cell r="H240">
            <v>289639.71999999997</v>
          </cell>
          <cell r="I240">
            <v>330334.84999999998</v>
          </cell>
          <cell r="J240">
            <v>305339.38</v>
          </cell>
          <cell r="K240">
            <v>307204.53999999998</v>
          </cell>
          <cell r="L240">
            <v>284926.38</v>
          </cell>
          <cell r="M240">
            <v>271661.87</v>
          </cell>
          <cell r="N240">
            <v>284376.34999999998</v>
          </cell>
        </row>
        <row r="241">
          <cell r="B241" t="str">
            <v>El Ovalo</v>
          </cell>
          <cell r="C241">
            <v>164704.4</v>
          </cell>
          <cell r="D241">
            <v>153002.87</v>
          </cell>
          <cell r="E241">
            <v>188239.39</v>
          </cell>
          <cell r="F241">
            <v>193257.77</v>
          </cell>
          <cell r="G241">
            <v>175234.29</v>
          </cell>
          <cell r="H241">
            <v>146735.28</v>
          </cell>
          <cell r="I241">
            <v>149812.75</v>
          </cell>
          <cell r="J241">
            <v>144159.45000000001</v>
          </cell>
          <cell r="K241">
            <v>134274.01999999999</v>
          </cell>
          <cell r="L241">
            <v>127443.64</v>
          </cell>
          <cell r="M241">
            <v>122972.54</v>
          </cell>
          <cell r="N241">
            <v>130838.03</v>
          </cell>
        </row>
        <row r="242">
          <cell r="B242" t="str">
            <v>El Asesor</v>
          </cell>
          <cell r="C242">
            <v>184417.19</v>
          </cell>
          <cell r="D242">
            <v>171961.46</v>
          </cell>
          <cell r="E242">
            <v>181494.7</v>
          </cell>
          <cell r="F242">
            <v>170633.86</v>
          </cell>
          <cell r="G242">
            <v>180159.37</v>
          </cell>
          <cell r="H242">
            <v>170106.76</v>
          </cell>
          <cell r="I242">
            <v>178230.35</v>
          </cell>
          <cell r="J242">
            <v>167322.49</v>
          </cell>
          <cell r="K242">
            <v>159973.85</v>
          </cell>
          <cell r="L242">
            <v>158621.26</v>
          </cell>
          <cell r="M242">
            <v>163279.51</v>
          </cell>
          <cell r="N242">
            <v>188176.19</v>
          </cell>
        </row>
        <row r="243">
          <cell r="B243" t="str">
            <v>Lumar</v>
          </cell>
          <cell r="C243">
            <v>333089.32</v>
          </cell>
          <cell r="D243">
            <v>314233.53999999998</v>
          </cell>
          <cell r="E243">
            <v>359505.76</v>
          </cell>
          <cell r="F243">
            <v>336370.06</v>
          </cell>
          <cell r="G243">
            <v>346002.85</v>
          </cell>
          <cell r="H243">
            <v>330500.83</v>
          </cell>
          <cell r="I243">
            <v>321631.96999999997</v>
          </cell>
          <cell r="J243">
            <v>315909.09999999998</v>
          </cell>
          <cell r="K243">
            <v>306883.92</v>
          </cell>
          <cell r="L243">
            <v>302668.94</v>
          </cell>
          <cell r="M243">
            <v>288828.77</v>
          </cell>
          <cell r="N243">
            <v>281247.83</v>
          </cell>
        </row>
        <row r="244">
          <cell r="B244" t="str">
            <v>GIO</v>
          </cell>
          <cell r="C244">
            <v>314170.51</v>
          </cell>
          <cell r="D244">
            <v>292137.24</v>
          </cell>
          <cell r="E244">
            <v>328035.39</v>
          </cell>
          <cell r="F244">
            <v>306641.07</v>
          </cell>
          <cell r="G244">
            <v>325706.08</v>
          </cell>
          <cell r="H244">
            <v>304859.75</v>
          </cell>
          <cell r="I244">
            <v>262841.63</v>
          </cell>
          <cell r="J244">
            <v>269014.64</v>
          </cell>
          <cell r="K244">
            <v>265923.26</v>
          </cell>
          <cell r="L244">
            <v>275570.32</v>
          </cell>
          <cell r="M244">
            <v>283194.86</v>
          </cell>
          <cell r="N244">
            <v>312691.01</v>
          </cell>
        </row>
        <row r="245">
          <cell r="B245" t="str">
            <v>GESA</v>
          </cell>
          <cell r="C245">
            <v>359375.99</v>
          </cell>
          <cell r="D245">
            <v>353163.02</v>
          </cell>
          <cell r="E245">
            <v>383569.17</v>
          </cell>
          <cell r="F245">
            <v>357377.19</v>
          </cell>
          <cell r="G245">
            <v>366764.88</v>
          </cell>
          <cell r="H245">
            <v>358966.09</v>
          </cell>
          <cell r="I245">
            <v>379921.8</v>
          </cell>
          <cell r="J245">
            <v>380619.44</v>
          </cell>
          <cell r="K245">
            <v>372848.23</v>
          </cell>
          <cell r="L245">
            <v>392254.6</v>
          </cell>
          <cell r="M245">
            <v>384670.68</v>
          </cell>
          <cell r="N245">
            <v>419994.36</v>
          </cell>
        </row>
        <row r="246">
          <cell r="B246" t="str">
            <v>Siroco</v>
          </cell>
          <cell r="C246">
            <v>242857.17</v>
          </cell>
          <cell r="D246">
            <v>219813.85</v>
          </cell>
          <cell r="E246">
            <v>235811.62</v>
          </cell>
          <cell r="F246">
            <v>262876.05</v>
          </cell>
          <cell r="G246">
            <v>273833.71999999997</v>
          </cell>
          <cell r="H246">
            <v>260901.32</v>
          </cell>
          <cell r="I246">
            <v>270708.17</v>
          </cell>
          <cell r="J246">
            <v>251158.61</v>
          </cell>
          <cell r="K246">
            <v>263183.63</v>
          </cell>
          <cell r="L246">
            <v>280291.53000000003</v>
          </cell>
          <cell r="M246">
            <v>268420.40999999997</v>
          </cell>
          <cell r="N246">
            <v>271697.33</v>
          </cell>
        </row>
        <row r="247">
          <cell r="B247" t="str">
            <v>Gran Chimú</v>
          </cell>
          <cell r="C247">
            <v>249301.76000000001</v>
          </cell>
          <cell r="D247">
            <v>195744.31</v>
          </cell>
          <cell r="E247">
            <v>190165.74</v>
          </cell>
          <cell r="F247">
            <v>159550.12</v>
          </cell>
          <cell r="G247">
            <v>220273.81</v>
          </cell>
          <cell r="H247">
            <v>209612.17</v>
          </cell>
          <cell r="I247">
            <v>230295.05</v>
          </cell>
          <cell r="J247">
            <v>236599.07</v>
          </cell>
          <cell r="K247">
            <v>229143.36</v>
          </cell>
          <cell r="L247">
            <v>248950.07</v>
          </cell>
          <cell r="M247">
            <v>248502.93</v>
          </cell>
          <cell r="N247">
            <v>260566.65</v>
          </cell>
        </row>
        <row r="248">
          <cell r="B248" t="str">
            <v>Quilca</v>
          </cell>
          <cell r="C248">
            <v>310583.27</v>
          </cell>
          <cell r="D248">
            <v>263270.78999999998</v>
          </cell>
          <cell r="E248">
            <v>265113.37</v>
          </cell>
          <cell r="F248">
            <v>233245.95</v>
          </cell>
          <cell r="G248">
            <v>250248.37</v>
          </cell>
          <cell r="H248">
            <v>210745.48</v>
          </cell>
          <cell r="I248">
            <v>228530.58</v>
          </cell>
          <cell r="J248">
            <v>232819.01</v>
          </cell>
          <cell r="K248">
            <v>219434.67</v>
          </cell>
          <cell r="L248">
            <v>227843.07</v>
          </cell>
          <cell r="M248">
            <v>234140.9</v>
          </cell>
          <cell r="N248">
            <v>261607.32</v>
          </cell>
        </row>
        <row r="249">
          <cell r="B249" t="str">
            <v>Sudamericano</v>
          </cell>
          <cell r="C249">
            <v>245560.62</v>
          </cell>
          <cell r="D249">
            <v>227384.66</v>
          </cell>
          <cell r="E249">
            <v>250829.94</v>
          </cell>
          <cell r="F249">
            <v>207220.99</v>
          </cell>
          <cell r="G249">
            <v>190842.72</v>
          </cell>
          <cell r="H249">
            <v>173481.33</v>
          </cell>
          <cell r="I249">
            <v>191639.93</v>
          </cell>
          <cell r="J249">
            <v>181344.3</v>
          </cell>
          <cell r="K249">
            <v>178148.69</v>
          </cell>
          <cell r="L249">
            <v>175918.32</v>
          </cell>
          <cell r="M249">
            <v>193050.63</v>
          </cell>
          <cell r="N249">
            <v>200008.85</v>
          </cell>
        </row>
        <row r="250">
          <cell r="B250" t="str">
            <v>Pachacútec</v>
          </cell>
          <cell r="C250">
            <v>349716.07</v>
          </cell>
          <cell r="D250">
            <v>343636.82</v>
          </cell>
          <cell r="E250">
            <v>319261.21000000002</v>
          </cell>
          <cell r="F250">
            <v>293616.11</v>
          </cell>
          <cell r="G250">
            <v>316330.33</v>
          </cell>
          <cell r="H250">
            <v>359519.07</v>
          </cell>
          <cell r="I250">
            <v>426380.66</v>
          </cell>
          <cell r="J250">
            <v>422166.63</v>
          </cell>
          <cell r="K250">
            <v>382470.93</v>
          </cell>
          <cell r="L250">
            <v>399521.27</v>
          </cell>
          <cell r="M250">
            <v>408226.02</v>
          </cell>
          <cell r="N250">
            <v>429454.23</v>
          </cell>
        </row>
        <row r="251">
          <cell r="B251" t="str">
            <v>Virgen María</v>
          </cell>
          <cell r="C251">
            <v>249532.78</v>
          </cell>
          <cell r="D251">
            <v>268970.28000000003</v>
          </cell>
          <cell r="E251">
            <v>311154.23</v>
          </cell>
          <cell r="F251">
            <v>291666.13</v>
          </cell>
          <cell r="G251">
            <v>284934.57</v>
          </cell>
          <cell r="H251">
            <v>276675.01</v>
          </cell>
          <cell r="I251">
            <v>249187.59</v>
          </cell>
          <cell r="J251">
            <v>289088.84999999998</v>
          </cell>
          <cell r="K251">
            <v>255764.14</v>
          </cell>
          <cell r="L251">
            <v>261786.23</v>
          </cell>
          <cell r="M251">
            <v>254761.78</v>
          </cell>
          <cell r="N251">
            <v>284670.09999999998</v>
          </cell>
        </row>
        <row r="252">
          <cell r="B252" t="str">
            <v>Argentina</v>
          </cell>
          <cell r="C252">
            <v>93502.13</v>
          </cell>
          <cell r="D252">
            <v>90122.47</v>
          </cell>
          <cell r="E252">
            <v>118790.59</v>
          </cell>
          <cell r="F252">
            <v>118784.24</v>
          </cell>
          <cell r="G252">
            <v>124729.95</v>
          </cell>
          <cell r="H252">
            <v>114641.65</v>
          </cell>
          <cell r="I252">
            <v>116987.68</v>
          </cell>
          <cell r="J252">
            <v>111637.49</v>
          </cell>
          <cell r="K252">
            <v>100572.76</v>
          </cell>
          <cell r="L252">
            <v>108836.68</v>
          </cell>
          <cell r="M252">
            <v>108967.65</v>
          </cell>
          <cell r="N252">
            <v>119067.89</v>
          </cell>
        </row>
        <row r="253">
          <cell r="B253" t="str">
            <v>Genex</v>
          </cell>
          <cell r="C253">
            <v>284308.76</v>
          </cell>
          <cell r="D253">
            <v>241449.72</v>
          </cell>
          <cell r="E253">
            <v>259643.4</v>
          </cell>
          <cell r="F253">
            <v>224919.36</v>
          </cell>
          <cell r="G253">
            <v>225293.17</v>
          </cell>
          <cell r="H253">
            <v>220950.69</v>
          </cell>
          <cell r="I253">
            <v>222481.28</v>
          </cell>
          <cell r="J253">
            <v>231561.69</v>
          </cell>
          <cell r="K253">
            <v>209050.9</v>
          </cell>
          <cell r="L253">
            <v>220501.72</v>
          </cell>
          <cell r="M253">
            <v>216126.44</v>
          </cell>
          <cell r="N253">
            <v>244693.81</v>
          </cell>
        </row>
        <row r="254">
          <cell r="B254" t="str">
            <v>Colonial</v>
          </cell>
          <cell r="C254">
            <v>110457.37</v>
          </cell>
          <cell r="D254">
            <v>108855.53</v>
          </cell>
          <cell r="E254">
            <v>123969.12</v>
          </cell>
          <cell r="F254">
            <v>111695.06</v>
          </cell>
          <cell r="G254">
            <v>102532.2</v>
          </cell>
          <cell r="H254">
            <v>105458.72</v>
          </cell>
          <cell r="I254">
            <v>102812.76</v>
          </cell>
          <cell r="J254">
            <v>93996.09</v>
          </cell>
          <cell r="K254">
            <v>95944.85</v>
          </cell>
          <cell r="L254">
            <v>80555.360000000001</v>
          </cell>
          <cell r="M254">
            <v>73033.149999999994</v>
          </cell>
          <cell r="N254">
            <v>77115.5</v>
          </cell>
        </row>
        <row r="255">
          <cell r="B255" t="str">
            <v>Venezuela</v>
          </cell>
          <cell r="C255">
            <v>197699.74</v>
          </cell>
          <cell r="D255">
            <v>180765.64</v>
          </cell>
          <cell r="E255">
            <v>213039.62</v>
          </cell>
          <cell r="F255">
            <v>200716.92</v>
          </cell>
          <cell r="G255">
            <v>206574.01</v>
          </cell>
          <cell r="H255">
            <v>199172.65</v>
          </cell>
          <cell r="I255">
            <v>208042.34</v>
          </cell>
          <cell r="J255">
            <v>201282.75</v>
          </cell>
          <cell r="K255">
            <v>191070.56</v>
          </cell>
          <cell r="L255">
            <v>217288.25</v>
          </cell>
          <cell r="M255">
            <v>213183.86</v>
          </cell>
          <cell r="N255">
            <v>220758.93</v>
          </cell>
        </row>
        <row r="256">
          <cell r="B256" t="str">
            <v>Lubrigas</v>
          </cell>
          <cell r="C256">
            <v>114682.67</v>
          </cell>
          <cell r="D256">
            <v>106950.41</v>
          </cell>
          <cell r="E256">
            <v>105396.05</v>
          </cell>
          <cell r="F256">
            <v>86618.27</v>
          </cell>
          <cell r="G256">
            <v>82192.94</v>
          </cell>
          <cell r="H256">
            <v>82523.649999999994</v>
          </cell>
          <cell r="I256">
            <v>53475.88</v>
          </cell>
          <cell r="J256">
            <v>60721.33</v>
          </cell>
          <cell r="K256">
            <v>60614.66</v>
          </cell>
          <cell r="L256">
            <v>65989.820000000007</v>
          </cell>
          <cell r="M256">
            <v>65129.69</v>
          </cell>
          <cell r="N256">
            <v>69023.28</v>
          </cell>
        </row>
        <row r="257">
          <cell r="B257" t="str">
            <v>Shalom</v>
          </cell>
          <cell r="C257">
            <v>85857.26</v>
          </cell>
          <cell r="D257">
            <v>55061.97</v>
          </cell>
          <cell r="E257">
            <v>88726.42</v>
          </cell>
          <cell r="F257">
            <v>86733.759999999995</v>
          </cell>
          <cell r="G257">
            <v>103970.65</v>
          </cell>
          <cell r="H257">
            <v>100000.66</v>
          </cell>
          <cell r="I257">
            <v>105538.36</v>
          </cell>
          <cell r="J257">
            <v>109916.53</v>
          </cell>
          <cell r="K257">
            <v>121073.1</v>
          </cell>
          <cell r="L257">
            <v>122099.94</v>
          </cell>
          <cell r="M257">
            <v>115127.34</v>
          </cell>
          <cell r="N257">
            <v>125491.8</v>
          </cell>
        </row>
        <row r="258">
          <cell r="B258" t="str">
            <v>Pits</v>
          </cell>
          <cell r="C258">
            <v>157744.57</v>
          </cell>
          <cell r="D258">
            <v>153240.1</v>
          </cell>
          <cell r="E258">
            <v>149262.16</v>
          </cell>
          <cell r="F258">
            <v>122626.82</v>
          </cell>
          <cell r="G258">
            <v>126182.81</v>
          </cell>
          <cell r="H258">
            <v>103048.16</v>
          </cell>
          <cell r="I258">
            <v>147540.45000000001</v>
          </cell>
          <cell r="J258">
            <v>169782.62</v>
          </cell>
          <cell r="K258">
            <v>153963.9</v>
          </cell>
          <cell r="L258">
            <v>164282.51</v>
          </cell>
          <cell r="M258">
            <v>170444.64</v>
          </cell>
          <cell r="N258">
            <v>190202.71</v>
          </cell>
        </row>
        <row r="259">
          <cell r="B259" t="str">
            <v>Arica</v>
          </cell>
          <cell r="C259">
            <v>287621.03999999998</v>
          </cell>
          <cell r="D259">
            <v>230742.91</v>
          </cell>
          <cell r="E259">
            <v>244191.04</v>
          </cell>
          <cell r="F259">
            <v>239432.58</v>
          </cell>
          <cell r="G259">
            <v>246222.16</v>
          </cell>
          <cell r="H259">
            <v>209125.84</v>
          </cell>
          <cell r="I259">
            <v>218676.43</v>
          </cell>
          <cell r="J259">
            <v>221664.91</v>
          </cell>
          <cell r="K259">
            <v>240092.05</v>
          </cell>
          <cell r="L259">
            <v>234504.99</v>
          </cell>
          <cell r="M259">
            <v>212946.21</v>
          </cell>
          <cell r="N259">
            <v>199796.75</v>
          </cell>
        </row>
        <row r="260">
          <cell r="B260" t="str">
            <v>Fometsa</v>
          </cell>
          <cell r="C260">
            <v>133616.69</v>
          </cell>
          <cell r="D260">
            <v>115067.23</v>
          </cell>
          <cell r="E260">
            <v>128958.2</v>
          </cell>
          <cell r="F260">
            <v>139010.89000000001</v>
          </cell>
          <cell r="G260">
            <v>148743.63</v>
          </cell>
          <cell r="H260">
            <v>149364.97</v>
          </cell>
          <cell r="I260">
            <v>143919.78</v>
          </cell>
          <cell r="J260">
            <v>131979.04999999999</v>
          </cell>
          <cell r="K260">
            <v>124409.75</v>
          </cell>
          <cell r="L260">
            <v>130829.66</v>
          </cell>
          <cell r="M260">
            <v>124314.53</v>
          </cell>
          <cell r="N260">
            <v>136052.69</v>
          </cell>
        </row>
        <row r="261">
          <cell r="B261" t="str">
            <v>Santa Rosa</v>
          </cell>
          <cell r="C261">
            <v>162159.82999999999</v>
          </cell>
          <cell r="D261">
            <v>77970.39</v>
          </cell>
          <cell r="E261">
            <v>142054.10999999999</v>
          </cell>
          <cell r="F261">
            <v>147000.32000000001</v>
          </cell>
          <cell r="G261">
            <v>161808.47</v>
          </cell>
          <cell r="H261">
            <v>154049.54999999999</v>
          </cell>
          <cell r="I261">
            <v>168504.64</v>
          </cell>
          <cell r="J261">
            <v>169987.37</v>
          </cell>
          <cell r="K261">
            <v>164313.49</v>
          </cell>
          <cell r="L261">
            <v>171751.84</v>
          </cell>
          <cell r="M261">
            <v>165286.10999999999</v>
          </cell>
          <cell r="N261">
            <v>184580.72</v>
          </cell>
        </row>
        <row r="262">
          <cell r="B262" t="str">
            <v>Lima</v>
          </cell>
          <cell r="C262">
            <v>191181.71</v>
          </cell>
          <cell r="D262">
            <v>182941.95</v>
          </cell>
          <cell r="E262">
            <v>195080.02</v>
          </cell>
          <cell r="F262">
            <v>194581.6</v>
          </cell>
          <cell r="G262">
            <v>192544.65</v>
          </cell>
          <cell r="H262">
            <v>213875.51</v>
          </cell>
          <cell r="I262">
            <v>239600.42</v>
          </cell>
          <cell r="J262">
            <v>243344.02</v>
          </cell>
          <cell r="K262">
            <v>233556.16</v>
          </cell>
          <cell r="L262">
            <v>244297.26</v>
          </cell>
          <cell r="M262">
            <v>234419.45</v>
          </cell>
          <cell r="N262">
            <v>265635.28999999998</v>
          </cell>
        </row>
        <row r="263">
          <cell r="B263" t="str">
            <v>Cilugas</v>
          </cell>
          <cell r="C263">
            <v>84596.09</v>
          </cell>
          <cell r="D263">
            <v>88952.6</v>
          </cell>
          <cell r="E263">
            <v>92586.06</v>
          </cell>
          <cell r="F263">
            <v>107528.29</v>
          </cell>
          <cell r="G263">
            <v>107062.43</v>
          </cell>
          <cell r="H263">
            <v>75383.53</v>
          </cell>
          <cell r="I263">
            <v>80208.36</v>
          </cell>
          <cell r="J263">
            <v>80890.78</v>
          </cell>
          <cell r="K263">
            <v>74571.179999999993</v>
          </cell>
          <cell r="L263">
            <v>77634.759999999995</v>
          </cell>
          <cell r="M263">
            <v>75361.960000000006</v>
          </cell>
          <cell r="N263">
            <v>81536.820000000007</v>
          </cell>
        </row>
        <row r="264">
          <cell r="B264" t="str">
            <v>Intraserv 5</v>
          </cell>
          <cell r="C264">
            <v>196740.05</v>
          </cell>
          <cell r="D264">
            <v>209005</v>
          </cell>
          <cell r="E264">
            <v>260268.1</v>
          </cell>
          <cell r="F264">
            <v>230750.48</v>
          </cell>
          <cell r="G264">
            <v>206590.3</v>
          </cell>
          <cell r="H264">
            <v>187630.2</v>
          </cell>
          <cell r="I264">
            <v>194338.5</v>
          </cell>
          <cell r="J264">
            <v>204158.22</v>
          </cell>
          <cell r="K264">
            <v>193306.17</v>
          </cell>
          <cell r="L264">
            <v>208933.83</v>
          </cell>
          <cell r="M264">
            <v>199927.52</v>
          </cell>
          <cell r="N264">
            <v>220688.59</v>
          </cell>
        </row>
        <row r="265">
          <cell r="B265" t="str">
            <v>Colonial III</v>
          </cell>
          <cell r="C265">
            <v>106929.15</v>
          </cell>
          <cell r="D265">
            <v>101077.49</v>
          </cell>
          <cell r="E265">
            <v>110295.28</v>
          </cell>
          <cell r="F265">
            <v>94312.29</v>
          </cell>
          <cell r="G265">
            <v>92689.69</v>
          </cell>
          <cell r="H265">
            <v>94878.29</v>
          </cell>
          <cell r="I265">
            <v>102190.89</v>
          </cell>
          <cell r="J265">
            <v>117890.74</v>
          </cell>
          <cell r="K265">
            <v>145176.79</v>
          </cell>
          <cell r="L265">
            <v>144660.71</v>
          </cell>
          <cell r="M265">
            <v>128808.16</v>
          </cell>
          <cell r="N265">
            <v>137144.01999999999</v>
          </cell>
        </row>
        <row r="266">
          <cell r="B266" t="str">
            <v>Vijogas</v>
          </cell>
          <cell r="C266">
            <v>181571.78</v>
          </cell>
          <cell r="D266">
            <v>178648.39</v>
          </cell>
          <cell r="E266">
            <v>206290.09</v>
          </cell>
          <cell r="F266">
            <v>218927.46</v>
          </cell>
          <cell r="G266">
            <v>234955.04</v>
          </cell>
          <cell r="H266">
            <v>223516.18</v>
          </cell>
          <cell r="I266">
            <v>204439.9</v>
          </cell>
          <cell r="J266">
            <v>193512.74</v>
          </cell>
          <cell r="K266">
            <v>181341.01</v>
          </cell>
          <cell r="L266">
            <v>182880.36</v>
          </cell>
          <cell r="M266">
            <v>174980.17</v>
          </cell>
          <cell r="N266">
            <v>188612.72</v>
          </cell>
        </row>
        <row r="267">
          <cell r="B267" t="str">
            <v>Altavidda II</v>
          </cell>
          <cell r="C267">
            <v>336149.22</v>
          </cell>
          <cell r="D267">
            <v>310684.96999999997</v>
          </cell>
          <cell r="E267">
            <v>355948.09</v>
          </cell>
          <cell r="F267">
            <v>328074.44</v>
          </cell>
          <cell r="G267">
            <v>325909.13</v>
          </cell>
          <cell r="H267">
            <v>323735.28999999998</v>
          </cell>
          <cell r="I267">
            <v>347418.9</v>
          </cell>
          <cell r="J267">
            <v>401852.07</v>
          </cell>
          <cell r="K267">
            <v>361674.95</v>
          </cell>
          <cell r="L267">
            <v>380194.86</v>
          </cell>
          <cell r="M267">
            <v>356267.81</v>
          </cell>
          <cell r="N267">
            <v>396655.31</v>
          </cell>
        </row>
        <row r="268">
          <cell r="B268" t="str">
            <v>Delta</v>
          </cell>
          <cell r="C268">
            <v>273854.25</v>
          </cell>
          <cell r="D268">
            <v>256388.41</v>
          </cell>
          <cell r="E268">
            <v>289078.69</v>
          </cell>
          <cell r="F268">
            <v>249007.96</v>
          </cell>
          <cell r="G268">
            <v>258279.08</v>
          </cell>
          <cell r="H268">
            <v>257572.63</v>
          </cell>
          <cell r="I268">
            <v>287590.84000000003</v>
          </cell>
          <cell r="J268">
            <v>298502.45</v>
          </cell>
          <cell r="K268">
            <v>295884.44</v>
          </cell>
          <cell r="L268">
            <v>309534.56</v>
          </cell>
          <cell r="M268">
            <v>301221.34999999998</v>
          </cell>
          <cell r="N268">
            <v>325430.49</v>
          </cell>
        </row>
        <row r="269">
          <cell r="B269" t="str">
            <v>Próceres</v>
          </cell>
          <cell r="C269">
            <v>365445.55</v>
          </cell>
          <cell r="D269">
            <v>268145.77</v>
          </cell>
          <cell r="E269">
            <v>298396.93</v>
          </cell>
          <cell r="F269">
            <v>236864.81</v>
          </cell>
          <cell r="G269">
            <v>247127.35</v>
          </cell>
          <cell r="H269">
            <v>235726.97</v>
          </cell>
          <cell r="I269">
            <v>238091.94</v>
          </cell>
          <cell r="J269">
            <v>233049.31</v>
          </cell>
          <cell r="K269">
            <v>259224.63</v>
          </cell>
          <cell r="L269">
            <v>281360.31</v>
          </cell>
          <cell r="M269">
            <v>265291.77</v>
          </cell>
          <cell r="N269">
            <v>285271.83</v>
          </cell>
        </row>
        <row r="270">
          <cell r="B270" t="str">
            <v>Assa La Victoria</v>
          </cell>
          <cell r="C270">
            <v>1010293.4</v>
          </cell>
          <cell r="D270">
            <v>898729.48</v>
          </cell>
          <cell r="E270">
            <v>930372.47</v>
          </cell>
          <cell r="F270">
            <v>820199.28</v>
          </cell>
          <cell r="G270">
            <v>814466.2</v>
          </cell>
          <cell r="H270">
            <v>722174.29</v>
          </cell>
          <cell r="I270">
            <v>765091.05</v>
          </cell>
          <cell r="J270">
            <v>856298.25</v>
          </cell>
          <cell r="K270">
            <v>834563.01</v>
          </cell>
          <cell r="L270">
            <v>855506.12</v>
          </cell>
          <cell r="M270">
            <v>817026.11</v>
          </cell>
          <cell r="N270">
            <v>879051.62</v>
          </cell>
        </row>
        <row r="271">
          <cell r="B271" t="str">
            <v>Estel</v>
          </cell>
          <cell r="C271">
            <v>429797.95</v>
          </cell>
          <cell r="D271">
            <v>402452.18</v>
          </cell>
          <cell r="E271">
            <v>440324.22</v>
          </cell>
          <cell r="F271">
            <v>419694.1</v>
          </cell>
          <cell r="G271">
            <v>444516.16</v>
          </cell>
          <cell r="H271">
            <v>401549.6</v>
          </cell>
          <cell r="I271">
            <v>414515.85</v>
          </cell>
          <cell r="J271">
            <v>371979.48</v>
          </cell>
          <cell r="K271">
            <v>404236.68</v>
          </cell>
          <cell r="L271">
            <v>354305.56</v>
          </cell>
          <cell r="M271">
            <v>401028.94</v>
          </cell>
          <cell r="N271">
            <v>488125.07</v>
          </cell>
        </row>
        <row r="272">
          <cell r="B272" t="str">
            <v>Angamos CyM</v>
          </cell>
          <cell r="C272">
            <v>202710.27</v>
          </cell>
          <cell r="D272">
            <v>172282.05</v>
          </cell>
          <cell r="E272">
            <v>181287.8</v>
          </cell>
          <cell r="F272">
            <v>191597.65</v>
          </cell>
          <cell r="G272">
            <v>181446.97</v>
          </cell>
          <cell r="H272">
            <v>171075.03</v>
          </cell>
          <cell r="I272">
            <v>184946.36</v>
          </cell>
          <cell r="J272">
            <v>163871.72</v>
          </cell>
          <cell r="K272">
            <v>152295.26999999999</v>
          </cell>
          <cell r="L272">
            <v>143685.73000000001</v>
          </cell>
          <cell r="M272">
            <v>132234.07999999999</v>
          </cell>
          <cell r="N272">
            <v>142589.51999999999</v>
          </cell>
        </row>
        <row r="273">
          <cell r="B273" t="str">
            <v>Titi</v>
          </cell>
          <cell r="C273">
            <v>240149.41</v>
          </cell>
          <cell r="D273">
            <v>245300.91</v>
          </cell>
          <cell r="E273">
            <v>275621.48</v>
          </cell>
          <cell r="F273">
            <v>256084.68</v>
          </cell>
          <cell r="G273">
            <v>264061.87</v>
          </cell>
          <cell r="H273">
            <v>259464.16</v>
          </cell>
          <cell r="I273">
            <v>294380.98</v>
          </cell>
          <cell r="J273">
            <v>292798.43</v>
          </cell>
          <cell r="K273">
            <v>281243.58</v>
          </cell>
          <cell r="L273">
            <v>258235.53</v>
          </cell>
          <cell r="M273">
            <v>255624.82</v>
          </cell>
          <cell r="N273">
            <v>248501.25</v>
          </cell>
        </row>
        <row r="274">
          <cell r="B274" t="str">
            <v>Acosa San Isidro</v>
          </cell>
          <cell r="C274">
            <v>363406.77</v>
          </cell>
          <cell r="D274">
            <v>324927.94</v>
          </cell>
          <cell r="E274">
            <v>379819.77</v>
          </cell>
          <cell r="F274">
            <v>321661.51</v>
          </cell>
          <cell r="G274">
            <v>338905.9</v>
          </cell>
          <cell r="H274">
            <v>332121.11</v>
          </cell>
          <cell r="I274">
            <v>331299.03000000003</v>
          </cell>
          <cell r="J274">
            <v>324689.58</v>
          </cell>
          <cell r="K274">
            <v>314867.90999999997</v>
          </cell>
          <cell r="L274">
            <v>326520.37</v>
          </cell>
          <cell r="M274">
            <v>394358.34</v>
          </cell>
          <cell r="N274">
            <v>421920.92</v>
          </cell>
        </row>
        <row r="275">
          <cell r="B275" t="str">
            <v>Coesti Zarate</v>
          </cell>
          <cell r="C275">
            <v>360860.6</v>
          </cell>
          <cell r="D275">
            <v>327223.12</v>
          </cell>
          <cell r="E275">
            <v>346781.02</v>
          </cell>
          <cell r="F275">
            <v>294229.67</v>
          </cell>
          <cell r="G275">
            <v>297047.08</v>
          </cell>
          <cell r="H275">
            <v>284672.51</v>
          </cell>
          <cell r="I275">
            <v>306003.53000000003</v>
          </cell>
          <cell r="J275">
            <v>290671.58</v>
          </cell>
          <cell r="K275">
            <v>276853.93</v>
          </cell>
          <cell r="L275">
            <v>282567.81</v>
          </cell>
          <cell r="M275">
            <v>273746.59000000003</v>
          </cell>
          <cell r="N275">
            <v>260928.75</v>
          </cell>
        </row>
        <row r="276">
          <cell r="B276" t="str">
            <v>Neogas</v>
          </cell>
          <cell r="C276">
            <v>50738.94</v>
          </cell>
          <cell r="D276">
            <v>49919.79</v>
          </cell>
          <cell r="E276">
            <v>44117.51</v>
          </cell>
          <cell r="F276">
            <v>39019.550000000003</v>
          </cell>
          <cell r="G276">
            <v>30265.26</v>
          </cell>
          <cell r="H276">
            <v>50004.46</v>
          </cell>
          <cell r="I276">
            <v>61174.6</v>
          </cell>
          <cell r="J276">
            <v>63855.76</v>
          </cell>
          <cell r="K276">
            <v>69606.399999999994</v>
          </cell>
          <cell r="L276">
            <v>64596.13</v>
          </cell>
          <cell r="M276">
            <v>74534.78</v>
          </cell>
          <cell r="N276">
            <v>112727.23</v>
          </cell>
        </row>
        <row r="277">
          <cell r="B277" t="str">
            <v>Tingo Maria</v>
          </cell>
          <cell r="C277">
            <v>155410.16</v>
          </cell>
          <cell r="D277">
            <v>140082.5</v>
          </cell>
          <cell r="E277">
            <v>134050.46</v>
          </cell>
          <cell r="F277">
            <v>116198.2</v>
          </cell>
          <cell r="G277">
            <v>126784.52</v>
          </cell>
          <cell r="H277">
            <v>109239.97</v>
          </cell>
          <cell r="I277">
            <v>127077.83</v>
          </cell>
          <cell r="J277">
            <v>119061.35</v>
          </cell>
          <cell r="K277">
            <v>107122.23</v>
          </cell>
          <cell r="L277">
            <v>106250.36</v>
          </cell>
          <cell r="M277">
            <v>117619.11</v>
          </cell>
          <cell r="N277">
            <v>124528.64</v>
          </cell>
        </row>
        <row r="278">
          <cell r="B278" t="str">
            <v>San Luis</v>
          </cell>
          <cell r="C278">
            <v>110710.14</v>
          </cell>
          <cell r="D278">
            <v>25332.29</v>
          </cell>
          <cell r="E278">
            <v>37474.21</v>
          </cell>
          <cell r="F278">
            <v>51656.1</v>
          </cell>
          <cell r="G278">
            <v>57721.599999999999</v>
          </cell>
          <cell r="H278">
            <v>49737.72</v>
          </cell>
          <cell r="I278">
            <v>44553.94</v>
          </cell>
          <cell r="J278">
            <v>9964.75</v>
          </cell>
          <cell r="K278">
            <v>18510.72</v>
          </cell>
          <cell r="L278">
            <v>45699.16</v>
          </cell>
          <cell r="M278">
            <v>62648.27</v>
          </cell>
          <cell r="N278">
            <v>86648.99</v>
          </cell>
        </row>
        <row r="279">
          <cell r="B279" t="str">
            <v>Brata</v>
          </cell>
          <cell r="C279">
            <v>454430.97</v>
          </cell>
          <cell r="D279">
            <v>457727.16</v>
          </cell>
          <cell r="E279">
            <v>517101.49</v>
          </cell>
          <cell r="F279">
            <v>474494.29</v>
          </cell>
          <cell r="G279">
            <v>467872.14</v>
          </cell>
          <cell r="H279">
            <v>443905.94</v>
          </cell>
          <cell r="I279">
            <v>468417.86</v>
          </cell>
          <cell r="J279">
            <v>449997.91</v>
          </cell>
          <cell r="K279">
            <v>429213.7</v>
          </cell>
          <cell r="L279">
            <v>439251.3</v>
          </cell>
          <cell r="M279">
            <v>418360.25</v>
          </cell>
          <cell r="N279">
            <v>447102.97</v>
          </cell>
        </row>
        <row r="280">
          <cell r="B280" t="str">
            <v>Malecon Checa</v>
          </cell>
          <cell r="C280">
            <v>268385.05</v>
          </cell>
          <cell r="D280">
            <v>237664.88</v>
          </cell>
          <cell r="E280">
            <v>240701.05</v>
          </cell>
          <cell r="F280">
            <v>213440.06</v>
          </cell>
          <cell r="G280">
            <v>227997.81</v>
          </cell>
          <cell r="H280">
            <v>200271.38</v>
          </cell>
          <cell r="I280">
            <v>205989.81</v>
          </cell>
          <cell r="J280">
            <v>194551.8</v>
          </cell>
          <cell r="K280">
            <v>217584.14</v>
          </cell>
          <cell r="L280">
            <v>230661.56</v>
          </cell>
          <cell r="M280">
            <v>207820.62</v>
          </cell>
          <cell r="N280">
            <v>212301.09</v>
          </cell>
        </row>
        <row r="281">
          <cell r="B281" t="str">
            <v>Estaciones y Gasocentros</v>
          </cell>
          <cell r="C281">
            <v>171951.23</v>
          </cell>
          <cell r="D281">
            <v>187469.12</v>
          </cell>
          <cell r="E281">
            <v>189480.21</v>
          </cell>
          <cell r="F281">
            <v>181670.35</v>
          </cell>
          <cell r="G281">
            <v>206648.56</v>
          </cell>
          <cell r="H281">
            <v>221541.38</v>
          </cell>
          <cell r="I281">
            <v>252499.72</v>
          </cell>
          <cell r="J281">
            <v>250914.67</v>
          </cell>
          <cell r="K281">
            <v>245777.77</v>
          </cell>
          <cell r="L281">
            <v>261146.75</v>
          </cell>
          <cell r="M281">
            <v>257830.34</v>
          </cell>
          <cell r="N281">
            <v>270609.86</v>
          </cell>
        </row>
        <row r="282">
          <cell r="B282" t="str">
            <v>Gasbra La Victoria</v>
          </cell>
          <cell r="C282">
            <v>701427.48</v>
          </cell>
          <cell r="D282">
            <v>689632.71</v>
          </cell>
          <cell r="E282">
            <v>750729.23</v>
          </cell>
          <cell r="F282">
            <v>727554.39</v>
          </cell>
          <cell r="G282">
            <v>757974.43</v>
          </cell>
          <cell r="H282">
            <v>734697.43</v>
          </cell>
          <cell r="I282">
            <v>697055.95</v>
          </cell>
          <cell r="J282">
            <v>553964.43000000005</v>
          </cell>
          <cell r="K282">
            <v>470423.73</v>
          </cell>
          <cell r="L282">
            <v>480305.14</v>
          </cell>
          <cell r="M282">
            <v>471290.75</v>
          </cell>
          <cell r="N282">
            <v>501107.55</v>
          </cell>
        </row>
        <row r="283">
          <cell r="B283" t="str">
            <v>Acosa Faucett</v>
          </cell>
          <cell r="C283">
            <v>240946.73</v>
          </cell>
          <cell r="D283">
            <v>238602.32</v>
          </cell>
          <cell r="E283">
            <v>291654.15000000002</v>
          </cell>
          <cell r="F283">
            <v>271309.52</v>
          </cell>
          <cell r="G283">
            <v>293692.71999999997</v>
          </cell>
          <cell r="H283">
            <v>281667.09000000003</v>
          </cell>
          <cell r="I283">
            <v>292723.43</v>
          </cell>
          <cell r="J283">
            <v>292545.39</v>
          </cell>
          <cell r="K283">
            <v>291286.49</v>
          </cell>
          <cell r="L283">
            <v>304981.28999999998</v>
          </cell>
          <cell r="M283">
            <v>347063.21</v>
          </cell>
          <cell r="N283">
            <v>392863.7</v>
          </cell>
        </row>
        <row r="284">
          <cell r="B284" t="str">
            <v>Arica II</v>
          </cell>
          <cell r="C284">
            <v>100557.9</v>
          </cell>
          <cell r="D284">
            <v>100784.29</v>
          </cell>
          <cell r="E284">
            <v>124936.93</v>
          </cell>
          <cell r="F284">
            <v>95494.51</v>
          </cell>
          <cell r="G284">
            <v>107369.07</v>
          </cell>
          <cell r="H284">
            <v>111115</v>
          </cell>
          <cell r="I284">
            <v>115332.41</v>
          </cell>
          <cell r="J284">
            <v>106063.47</v>
          </cell>
          <cell r="K284">
            <v>134784.57</v>
          </cell>
          <cell r="L284">
            <v>139985.57999999999</v>
          </cell>
          <cell r="M284">
            <v>130308.55</v>
          </cell>
          <cell r="N284">
            <v>138052.04</v>
          </cell>
        </row>
        <row r="285">
          <cell r="B285" t="str">
            <v>Central</v>
          </cell>
          <cell r="C285">
            <v>189326.28</v>
          </cell>
          <cell r="D285">
            <v>143916.85</v>
          </cell>
          <cell r="E285">
            <v>155400.44</v>
          </cell>
          <cell r="F285">
            <v>152703.97</v>
          </cell>
          <cell r="G285">
            <v>160475.26999999999</v>
          </cell>
          <cell r="H285">
            <v>176931.02</v>
          </cell>
          <cell r="I285">
            <v>199814.06</v>
          </cell>
          <cell r="J285">
            <v>179241.9</v>
          </cell>
          <cell r="K285">
            <v>179311.69</v>
          </cell>
          <cell r="L285">
            <v>190534.75</v>
          </cell>
          <cell r="M285">
            <v>192106.69</v>
          </cell>
          <cell r="N285">
            <v>198715.58</v>
          </cell>
        </row>
        <row r="286">
          <cell r="B286" t="str">
            <v>Inca GNV</v>
          </cell>
          <cell r="C286">
            <v>157642.42000000001</v>
          </cell>
          <cell r="D286">
            <v>168935.62</v>
          </cell>
          <cell r="E286">
            <v>199735.49</v>
          </cell>
          <cell r="F286">
            <v>203874.54</v>
          </cell>
          <cell r="G286">
            <v>223881.08</v>
          </cell>
          <cell r="H286">
            <v>224318.44</v>
          </cell>
          <cell r="I286">
            <v>233811.07</v>
          </cell>
          <cell r="J286">
            <v>234020.16</v>
          </cell>
          <cell r="K286">
            <v>233019.09</v>
          </cell>
          <cell r="L286">
            <v>230718.23</v>
          </cell>
          <cell r="M286">
            <v>214428.98</v>
          </cell>
          <cell r="N286">
            <v>222334.64</v>
          </cell>
        </row>
        <row r="287">
          <cell r="B287" t="str">
            <v>Livomarket Argentina</v>
          </cell>
          <cell r="C287">
            <v>100707.85</v>
          </cell>
          <cell r="D287">
            <v>95296.17</v>
          </cell>
          <cell r="E287">
            <v>111258.28</v>
          </cell>
          <cell r="F287">
            <v>137755.10999999999</v>
          </cell>
          <cell r="G287">
            <v>141011.38</v>
          </cell>
          <cell r="H287">
            <v>137978.20000000001</v>
          </cell>
          <cell r="I287">
            <v>142398.67000000001</v>
          </cell>
          <cell r="J287">
            <v>143361.93</v>
          </cell>
          <cell r="K287">
            <v>136888.49</v>
          </cell>
          <cell r="L287">
            <v>134420.22</v>
          </cell>
          <cell r="M287">
            <v>137838.79999999999</v>
          </cell>
          <cell r="N287">
            <v>151330.07</v>
          </cell>
        </row>
        <row r="288">
          <cell r="B288" t="str">
            <v>Coesti Igarsa</v>
          </cell>
          <cell r="C288">
            <v>117695.15</v>
          </cell>
          <cell r="D288">
            <v>174849.79</v>
          </cell>
          <cell r="E288">
            <v>194183.04000000001</v>
          </cell>
          <cell r="F288">
            <v>181769.68</v>
          </cell>
          <cell r="G288">
            <v>218944.79</v>
          </cell>
          <cell r="H288">
            <v>196713.72</v>
          </cell>
          <cell r="I288">
            <v>219154.57</v>
          </cell>
          <cell r="J288">
            <v>237822.09</v>
          </cell>
          <cell r="K288">
            <v>229144.77</v>
          </cell>
          <cell r="L288">
            <v>235574.76</v>
          </cell>
          <cell r="M288">
            <v>252092.74</v>
          </cell>
          <cell r="N288">
            <v>298609.02</v>
          </cell>
        </row>
        <row r="289">
          <cell r="B289" t="str">
            <v>Sanflor-Farmin</v>
          </cell>
          <cell r="C289">
            <v>249106.93</v>
          </cell>
          <cell r="D289">
            <v>248360.41</v>
          </cell>
          <cell r="E289">
            <v>279678.28000000003</v>
          </cell>
          <cell r="F289">
            <v>270372.09000000003</v>
          </cell>
          <cell r="G289">
            <v>294350.56</v>
          </cell>
          <cell r="H289">
            <v>339495.61</v>
          </cell>
          <cell r="I289">
            <v>371946.46</v>
          </cell>
          <cell r="J289">
            <v>395705.26</v>
          </cell>
          <cell r="K289">
            <v>367972.43</v>
          </cell>
          <cell r="L289">
            <v>392196.81</v>
          </cell>
          <cell r="M289">
            <v>365241.42</v>
          </cell>
          <cell r="N289">
            <v>383416.66</v>
          </cell>
        </row>
        <row r="290">
          <cell r="B290" t="str">
            <v>Centro Gas Diego</v>
          </cell>
          <cell r="C290">
            <v>120190.16</v>
          </cell>
          <cell r="D290">
            <v>127800.79</v>
          </cell>
          <cell r="E290">
            <v>146129.49</v>
          </cell>
          <cell r="F290">
            <v>130171.31</v>
          </cell>
          <cell r="G290">
            <v>123982.67</v>
          </cell>
          <cell r="H290">
            <v>110604.82</v>
          </cell>
          <cell r="I290">
            <v>111095.63</v>
          </cell>
          <cell r="J290">
            <v>105002.58</v>
          </cell>
          <cell r="K290">
            <v>98103.14</v>
          </cell>
          <cell r="L290">
            <v>95750.13</v>
          </cell>
          <cell r="M290">
            <v>91285.38</v>
          </cell>
          <cell r="N290">
            <v>92376.57</v>
          </cell>
        </row>
        <row r="291">
          <cell r="B291" t="str">
            <v>Tupac Amaru</v>
          </cell>
          <cell r="C291">
            <v>137125.43</v>
          </cell>
          <cell r="D291">
            <v>148868.96</v>
          </cell>
          <cell r="E291">
            <v>185687.91</v>
          </cell>
          <cell r="F291">
            <v>195749.27</v>
          </cell>
          <cell r="G291">
            <v>206515.76</v>
          </cell>
          <cell r="H291">
            <v>221818.69</v>
          </cell>
          <cell r="I291">
            <v>239557.77</v>
          </cell>
          <cell r="J291">
            <v>254455.53</v>
          </cell>
          <cell r="K291">
            <v>235485.9</v>
          </cell>
          <cell r="L291">
            <v>264258.53000000003</v>
          </cell>
          <cell r="M291">
            <v>260706.64</v>
          </cell>
          <cell r="N291">
            <v>292037.09999999998</v>
          </cell>
        </row>
        <row r="292">
          <cell r="B292" t="str">
            <v>Nanita</v>
          </cell>
          <cell r="C292">
            <v>154041.63</v>
          </cell>
          <cell r="D292">
            <v>167638.95000000001</v>
          </cell>
          <cell r="E292">
            <v>207227.4</v>
          </cell>
          <cell r="F292">
            <v>207869.23</v>
          </cell>
          <cell r="G292">
            <v>228304.14</v>
          </cell>
          <cell r="H292">
            <v>218532.25</v>
          </cell>
          <cell r="I292">
            <v>224542.54</v>
          </cell>
          <cell r="J292">
            <v>226731.48</v>
          </cell>
          <cell r="K292">
            <v>228912.92</v>
          </cell>
          <cell r="L292">
            <v>241432.34</v>
          </cell>
          <cell r="M292">
            <v>240767</v>
          </cell>
          <cell r="N292">
            <v>264047.77</v>
          </cell>
        </row>
        <row r="293">
          <cell r="B293" t="str">
            <v>Acosa Castilla</v>
          </cell>
          <cell r="C293">
            <v>126998.23</v>
          </cell>
          <cell r="D293">
            <v>153247.89000000001</v>
          </cell>
          <cell r="E293">
            <v>208237.55</v>
          </cell>
          <cell r="F293">
            <v>200719.18</v>
          </cell>
          <cell r="G293">
            <v>210809.27</v>
          </cell>
          <cell r="H293">
            <v>220548.69</v>
          </cell>
          <cell r="I293">
            <v>225474.88</v>
          </cell>
          <cell r="J293">
            <v>234277.72</v>
          </cell>
          <cell r="K293">
            <v>230089.8</v>
          </cell>
          <cell r="L293">
            <v>232188.26</v>
          </cell>
          <cell r="M293">
            <v>243650.97</v>
          </cell>
          <cell r="N293">
            <v>271284.92</v>
          </cell>
        </row>
        <row r="294">
          <cell r="B294" t="str">
            <v>Korioto Las Lomas</v>
          </cell>
          <cell r="C294">
            <v>191440.38</v>
          </cell>
          <cell r="D294">
            <v>196173.4</v>
          </cell>
          <cell r="E294">
            <v>217346.52</v>
          </cell>
          <cell r="F294">
            <v>195307.96</v>
          </cell>
          <cell r="G294">
            <v>244679.96</v>
          </cell>
          <cell r="H294">
            <v>278111.06</v>
          </cell>
          <cell r="I294">
            <v>281282.19</v>
          </cell>
          <cell r="J294">
            <v>282377.68</v>
          </cell>
          <cell r="K294">
            <v>271023.71000000002</v>
          </cell>
          <cell r="L294">
            <v>286716.68</v>
          </cell>
          <cell r="M294">
            <v>294223.12</v>
          </cell>
          <cell r="N294">
            <v>302960.81</v>
          </cell>
        </row>
        <row r="295">
          <cell r="B295" t="str">
            <v>Paseo de la Republica</v>
          </cell>
          <cell r="C295">
            <v>301719</v>
          </cell>
          <cell r="D295">
            <v>389048.25</v>
          </cell>
          <cell r="E295">
            <v>467952.34</v>
          </cell>
          <cell r="F295">
            <v>438959.87</v>
          </cell>
          <cell r="G295">
            <v>470630.94</v>
          </cell>
          <cell r="H295">
            <v>409519.35</v>
          </cell>
          <cell r="I295">
            <v>468665.78</v>
          </cell>
          <cell r="J295">
            <v>478323.63</v>
          </cell>
          <cell r="K295">
            <v>456878.21</v>
          </cell>
          <cell r="L295">
            <v>475915.81</v>
          </cell>
          <cell r="M295">
            <v>440525.47</v>
          </cell>
          <cell r="N295">
            <v>458731.87</v>
          </cell>
        </row>
        <row r="296">
          <cell r="B296" t="str">
            <v>GNV Real</v>
          </cell>
          <cell r="C296">
            <v>127570.62</v>
          </cell>
          <cell r="D296">
            <v>400076.49</v>
          </cell>
          <cell r="E296">
            <v>469417.6</v>
          </cell>
          <cell r="F296">
            <v>396379.54</v>
          </cell>
          <cell r="G296">
            <v>429878.37</v>
          </cell>
          <cell r="H296">
            <v>417649.49</v>
          </cell>
          <cell r="I296">
            <v>448351.19</v>
          </cell>
          <cell r="J296">
            <v>432338.3</v>
          </cell>
          <cell r="K296">
            <v>431904.08</v>
          </cell>
          <cell r="L296">
            <v>435838.71999999997</v>
          </cell>
          <cell r="M296">
            <v>429677.48</v>
          </cell>
          <cell r="N296">
            <v>469600.86</v>
          </cell>
        </row>
        <row r="297">
          <cell r="B297" t="str">
            <v>Las Tiendas</v>
          </cell>
          <cell r="C297">
            <v>5328.49</v>
          </cell>
          <cell r="D297">
            <v>75389.539999999994</v>
          </cell>
          <cell r="E297">
            <v>114619.7</v>
          </cell>
          <cell r="F297">
            <v>120830.09</v>
          </cell>
          <cell r="G297">
            <v>133732.45000000001</v>
          </cell>
          <cell r="H297">
            <v>136953.20000000001</v>
          </cell>
          <cell r="I297">
            <v>158731.12</v>
          </cell>
          <cell r="J297">
            <v>154544.9</v>
          </cell>
          <cell r="K297">
            <v>145863.32999999999</v>
          </cell>
          <cell r="L297">
            <v>137832.59</v>
          </cell>
          <cell r="M297">
            <v>132806.43</v>
          </cell>
          <cell r="N297">
            <v>130227.1</v>
          </cell>
        </row>
        <row r="298">
          <cell r="B298" t="str">
            <v>28 de Julio</v>
          </cell>
          <cell r="C298">
            <v>12366.84</v>
          </cell>
          <cell r="D298">
            <v>132658</v>
          </cell>
          <cell r="E298">
            <v>173841.27</v>
          </cell>
          <cell r="F298">
            <v>195225.23</v>
          </cell>
          <cell r="G298">
            <v>218455.86</v>
          </cell>
          <cell r="H298">
            <v>235659.58</v>
          </cell>
          <cell r="I298">
            <v>251715.04</v>
          </cell>
          <cell r="J298">
            <v>216032.27</v>
          </cell>
          <cell r="K298">
            <v>202635.6</v>
          </cell>
          <cell r="L298">
            <v>215271.61</v>
          </cell>
          <cell r="M298">
            <v>217660.32</v>
          </cell>
          <cell r="N298">
            <v>192109.85</v>
          </cell>
        </row>
        <row r="299">
          <cell r="B299" t="str">
            <v>Vista Alegre</v>
          </cell>
          <cell r="D299">
            <v>112299.07</v>
          </cell>
          <cell r="E299">
            <v>149279.97</v>
          </cell>
          <cell r="F299">
            <v>151249.88</v>
          </cell>
          <cell r="G299">
            <v>177605.51</v>
          </cell>
          <cell r="H299">
            <v>161695.41</v>
          </cell>
          <cell r="I299">
            <v>194138.32</v>
          </cell>
          <cell r="J299">
            <v>202882.91</v>
          </cell>
          <cell r="K299">
            <v>188374.69</v>
          </cell>
          <cell r="L299">
            <v>201283.46</v>
          </cell>
          <cell r="M299">
            <v>193730.48</v>
          </cell>
          <cell r="N299">
            <v>214808.05</v>
          </cell>
        </row>
        <row r="300">
          <cell r="B300" t="str">
            <v>Carrion El Torito</v>
          </cell>
          <cell r="D300">
            <v>83723.289999999994</v>
          </cell>
          <cell r="E300">
            <v>184206.93</v>
          </cell>
          <cell r="F300">
            <v>226597.57</v>
          </cell>
          <cell r="G300">
            <v>242860.75</v>
          </cell>
          <cell r="H300">
            <v>224504.91</v>
          </cell>
          <cell r="I300">
            <v>220472.77</v>
          </cell>
          <cell r="J300">
            <v>228447.21</v>
          </cell>
          <cell r="K300">
            <v>220888.27</v>
          </cell>
          <cell r="L300">
            <v>237785.29</v>
          </cell>
          <cell r="M300">
            <v>227131.46</v>
          </cell>
          <cell r="N300">
            <v>226634.67</v>
          </cell>
        </row>
        <row r="301">
          <cell r="B301" t="str">
            <v>Nicolas Ayllon</v>
          </cell>
          <cell r="D301">
            <v>18692.39</v>
          </cell>
          <cell r="E301">
            <v>68132.77</v>
          </cell>
          <cell r="F301">
            <v>37521.730000000003</v>
          </cell>
          <cell r="G301">
            <v>19006.759999999998</v>
          </cell>
          <cell r="H301">
            <v>7730.86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Celeste</v>
          </cell>
          <cell r="D302">
            <v>29099.759999999998</v>
          </cell>
          <cell r="E302">
            <v>74302.789999999994</v>
          </cell>
          <cell r="F302">
            <v>99257.38</v>
          </cell>
          <cell r="G302">
            <v>121835.55</v>
          </cell>
          <cell r="H302">
            <v>143976.04</v>
          </cell>
          <cell r="I302">
            <v>155143.22</v>
          </cell>
          <cell r="J302">
            <v>167146.06</v>
          </cell>
          <cell r="K302">
            <v>170356.34</v>
          </cell>
          <cell r="L302">
            <v>181379.14</v>
          </cell>
          <cell r="M302">
            <v>171704.23</v>
          </cell>
          <cell r="N302">
            <v>194350.46</v>
          </cell>
        </row>
        <row r="303">
          <cell r="B303" t="str">
            <v>Puente Nuevo</v>
          </cell>
          <cell r="D303">
            <v>76874.559999999998</v>
          </cell>
          <cell r="E303">
            <v>269965.63</v>
          </cell>
          <cell r="F303">
            <v>314597.88</v>
          </cell>
          <cell r="G303">
            <v>343342.24</v>
          </cell>
          <cell r="H303">
            <v>313013.8</v>
          </cell>
          <cell r="I303">
            <v>336165.54</v>
          </cell>
          <cell r="J303">
            <v>331459.53999999998</v>
          </cell>
          <cell r="K303">
            <v>311981.68</v>
          </cell>
          <cell r="L303">
            <v>336542.54</v>
          </cell>
          <cell r="M303">
            <v>355543</v>
          </cell>
          <cell r="N303">
            <v>390051.18</v>
          </cell>
        </row>
        <row r="304">
          <cell r="B304" t="str">
            <v>Abtao</v>
          </cell>
          <cell r="D304">
            <v>7489.2</v>
          </cell>
          <cell r="E304">
            <v>153255.19</v>
          </cell>
          <cell r="F304">
            <v>153541.89000000001</v>
          </cell>
          <cell r="G304">
            <v>173175.59</v>
          </cell>
          <cell r="H304">
            <v>171382.3</v>
          </cell>
          <cell r="I304">
            <v>179218.44</v>
          </cell>
          <cell r="J304">
            <v>161544.72</v>
          </cell>
          <cell r="K304">
            <v>192292.84</v>
          </cell>
          <cell r="L304">
            <v>196613.07</v>
          </cell>
          <cell r="M304">
            <v>169557.97</v>
          </cell>
          <cell r="N304">
            <v>183160.8</v>
          </cell>
        </row>
        <row r="305">
          <cell r="B305" t="str">
            <v>Pachacútec E&amp;A</v>
          </cell>
          <cell r="E305">
            <v>74957.850000000006</v>
          </cell>
          <cell r="F305">
            <v>234255.25</v>
          </cell>
          <cell r="G305">
            <v>282461.48</v>
          </cell>
          <cell r="H305">
            <v>324250.39</v>
          </cell>
          <cell r="I305">
            <v>302009.27</v>
          </cell>
          <cell r="J305">
            <v>311737.21999999997</v>
          </cell>
          <cell r="K305">
            <v>316831.59000000003</v>
          </cell>
          <cell r="L305">
            <v>352414.99</v>
          </cell>
          <cell r="M305">
            <v>351354.53</v>
          </cell>
          <cell r="N305">
            <v>375687.93</v>
          </cell>
        </row>
        <row r="306">
          <cell r="B306" t="str">
            <v>Tomas Valle</v>
          </cell>
          <cell r="E306">
            <v>33746.46</v>
          </cell>
          <cell r="F306">
            <v>138857.91</v>
          </cell>
          <cell r="G306">
            <v>177684.14</v>
          </cell>
          <cell r="H306">
            <v>192892.23</v>
          </cell>
          <cell r="I306">
            <v>201199.68</v>
          </cell>
          <cell r="J306">
            <v>203144.29</v>
          </cell>
          <cell r="K306">
            <v>255038.29</v>
          </cell>
          <cell r="L306">
            <v>279616.7</v>
          </cell>
          <cell r="M306">
            <v>265470.12</v>
          </cell>
          <cell r="N306">
            <v>257482.27</v>
          </cell>
        </row>
        <row r="307">
          <cell r="B307" t="str">
            <v>Trigam II</v>
          </cell>
          <cell r="F307">
            <v>247822.22</v>
          </cell>
          <cell r="G307">
            <v>326963.15999999997</v>
          </cell>
          <cell r="H307">
            <v>320693.92</v>
          </cell>
          <cell r="I307">
            <v>330651.84000000003</v>
          </cell>
          <cell r="J307">
            <v>332832.39</v>
          </cell>
          <cell r="K307">
            <v>313681.84000000003</v>
          </cell>
          <cell r="L307">
            <v>342699.29</v>
          </cell>
          <cell r="M307">
            <v>339838.96</v>
          </cell>
          <cell r="N307">
            <v>387193.56</v>
          </cell>
        </row>
        <row r="308">
          <cell r="B308" t="str">
            <v>Acosa Breña</v>
          </cell>
          <cell r="F308">
            <v>125787.29</v>
          </cell>
          <cell r="G308">
            <v>145703.18</v>
          </cell>
          <cell r="H308">
            <v>141204.03</v>
          </cell>
          <cell r="I308">
            <v>169120.85</v>
          </cell>
          <cell r="J308">
            <v>167741.92000000001</v>
          </cell>
          <cell r="K308">
            <v>169896.6</v>
          </cell>
          <cell r="L308">
            <v>170687.71</v>
          </cell>
          <cell r="M308">
            <v>207377.77</v>
          </cell>
          <cell r="N308">
            <v>251159.72</v>
          </cell>
        </row>
        <row r="309">
          <cell r="B309" t="str">
            <v>SchoII</v>
          </cell>
          <cell r="F309">
            <v>69325.69</v>
          </cell>
          <cell r="G309">
            <v>115082.56</v>
          </cell>
          <cell r="H309">
            <v>93365.2</v>
          </cell>
          <cell r="I309">
            <v>97267.34</v>
          </cell>
          <cell r="J309">
            <v>92586.43</v>
          </cell>
          <cell r="K309">
            <v>87003.21</v>
          </cell>
          <cell r="L309">
            <v>87482.77</v>
          </cell>
          <cell r="M309">
            <v>84137.17</v>
          </cell>
          <cell r="N309">
            <v>89238.65</v>
          </cell>
        </row>
        <row r="310">
          <cell r="B310" t="str">
            <v>Javier Prado</v>
          </cell>
          <cell r="F310">
            <v>113416.87</v>
          </cell>
          <cell r="G310">
            <v>204881.66</v>
          </cell>
          <cell r="H310">
            <v>234003.07</v>
          </cell>
          <cell r="I310">
            <v>253376.25</v>
          </cell>
          <cell r="J310">
            <v>280547.83</v>
          </cell>
          <cell r="K310">
            <v>324306.76</v>
          </cell>
          <cell r="L310">
            <v>303820.71000000002</v>
          </cell>
          <cell r="M310">
            <v>291375.3</v>
          </cell>
          <cell r="N310">
            <v>265687.21999999997</v>
          </cell>
        </row>
        <row r="311">
          <cell r="B311" t="str">
            <v>Energigas Javier Prado</v>
          </cell>
          <cell r="F311">
            <v>70273.600000000006</v>
          </cell>
          <cell r="G311">
            <v>193355.69</v>
          </cell>
          <cell r="H311">
            <v>210561.51</v>
          </cell>
          <cell r="I311">
            <v>230391.66</v>
          </cell>
          <cell r="J311">
            <v>222663.6</v>
          </cell>
          <cell r="K311">
            <v>211185.15</v>
          </cell>
          <cell r="L311">
            <v>223068.63</v>
          </cell>
          <cell r="M311">
            <v>216337.55</v>
          </cell>
          <cell r="N311">
            <v>220122.43</v>
          </cell>
        </row>
        <row r="312">
          <cell r="B312" t="str">
            <v>Salomon</v>
          </cell>
          <cell r="F312">
            <v>36068.639999999999</v>
          </cell>
          <cell r="G312">
            <v>93450.75</v>
          </cell>
          <cell r="H312">
            <v>110281.95</v>
          </cell>
          <cell r="I312">
            <v>134382.99</v>
          </cell>
          <cell r="J312">
            <v>136455.54</v>
          </cell>
          <cell r="K312">
            <v>131805.57</v>
          </cell>
          <cell r="L312">
            <v>144042.99</v>
          </cell>
          <cell r="M312">
            <v>140394.69</v>
          </cell>
          <cell r="N312">
            <v>161439.51999999999</v>
          </cell>
        </row>
        <row r="313">
          <cell r="B313" t="str">
            <v>Santa Cruz</v>
          </cell>
          <cell r="F313">
            <v>89129.93</v>
          </cell>
          <cell r="G313">
            <v>280496.03999999998</v>
          </cell>
          <cell r="H313">
            <v>299782.64</v>
          </cell>
          <cell r="I313">
            <v>303970.84999999998</v>
          </cell>
          <cell r="J313">
            <v>326372</v>
          </cell>
          <cell r="K313">
            <v>304174.02</v>
          </cell>
          <cell r="L313">
            <v>318008.62</v>
          </cell>
          <cell r="M313">
            <v>324610.28000000003</v>
          </cell>
          <cell r="N313">
            <v>383632.68</v>
          </cell>
        </row>
        <row r="314">
          <cell r="B314" t="str">
            <v>La Victoria</v>
          </cell>
          <cell r="F314">
            <v>0</v>
          </cell>
          <cell r="G314">
            <v>24843.97</v>
          </cell>
          <cell r="H314">
            <v>149340.68</v>
          </cell>
          <cell r="I314">
            <v>184032.51</v>
          </cell>
          <cell r="J314">
            <v>146019.43</v>
          </cell>
          <cell r="K314">
            <v>122864.22</v>
          </cell>
          <cell r="L314">
            <v>116995.1</v>
          </cell>
          <cell r="M314">
            <v>105432.14</v>
          </cell>
          <cell r="N314">
            <v>119290.82</v>
          </cell>
        </row>
        <row r="315">
          <cell r="B315" t="str">
            <v>La Campiña</v>
          </cell>
          <cell r="F315">
            <v>23210.16</v>
          </cell>
          <cell r="G315">
            <v>467692.91</v>
          </cell>
          <cell r="H315">
            <v>458768.27</v>
          </cell>
          <cell r="I315">
            <v>498042.95</v>
          </cell>
          <cell r="J315">
            <v>519114.85</v>
          </cell>
          <cell r="K315">
            <v>480723.46</v>
          </cell>
          <cell r="L315">
            <v>516869.52</v>
          </cell>
          <cell r="M315">
            <v>501105.48</v>
          </cell>
          <cell r="N315">
            <v>522361.03</v>
          </cell>
        </row>
        <row r="316">
          <cell r="B316" t="str">
            <v>Luna Pizarro</v>
          </cell>
          <cell r="G316">
            <v>65577.53</v>
          </cell>
          <cell r="H316">
            <v>126245.12</v>
          </cell>
          <cell r="I316">
            <v>153936.04</v>
          </cell>
          <cell r="J316">
            <v>112075.25</v>
          </cell>
          <cell r="K316">
            <v>131782.66</v>
          </cell>
          <cell r="L316">
            <v>140746.35999999999</v>
          </cell>
          <cell r="M316">
            <v>123492.44</v>
          </cell>
          <cell r="N316">
            <v>127815.83</v>
          </cell>
        </row>
        <row r="317">
          <cell r="B317" t="str">
            <v>Alas Peruanas</v>
          </cell>
          <cell r="G317">
            <v>32040.36</v>
          </cell>
          <cell r="H317">
            <v>55706.41</v>
          </cell>
          <cell r="I317">
            <v>61582.720000000001</v>
          </cell>
          <cell r="J317">
            <v>60480.39</v>
          </cell>
          <cell r="K317">
            <v>67764.639999999999</v>
          </cell>
          <cell r="L317">
            <v>66850</v>
          </cell>
          <cell r="M317">
            <v>59173.11</v>
          </cell>
          <cell r="N317">
            <v>66952.009999999995</v>
          </cell>
        </row>
        <row r="318">
          <cell r="B318" t="str">
            <v>Bolivar</v>
          </cell>
          <cell r="G318">
            <v>92634.95</v>
          </cell>
          <cell r="H318">
            <v>276460.13</v>
          </cell>
          <cell r="I318">
            <v>317325.01</v>
          </cell>
          <cell r="J318">
            <v>356235.68</v>
          </cell>
          <cell r="K318">
            <v>383391.42</v>
          </cell>
          <cell r="L318">
            <v>407165.9</v>
          </cell>
          <cell r="M318">
            <v>373928.53</v>
          </cell>
          <cell r="N318">
            <v>345467.11</v>
          </cell>
        </row>
        <row r="319">
          <cell r="B319" t="str">
            <v>Ultragrifos</v>
          </cell>
          <cell r="H319">
            <v>56483.66</v>
          </cell>
          <cell r="I319">
            <v>158426.76</v>
          </cell>
          <cell r="J319">
            <v>186069.2</v>
          </cell>
          <cell r="K319">
            <v>179624.14</v>
          </cell>
          <cell r="L319">
            <v>172181.6</v>
          </cell>
          <cell r="M319">
            <v>156596.75</v>
          </cell>
          <cell r="N319">
            <v>187100.86</v>
          </cell>
        </row>
        <row r="320">
          <cell r="B320" t="str">
            <v>ETTISA</v>
          </cell>
          <cell r="H320">
            <v>17625.330000000002</v>
          </cell>
          <cell r="I320">
            <v>91404.18</v>
          </cell>
          <cell r="J320">
            <v>21359.8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Gasocentro Sur</v>
          </cell>
          <cell r="G321">
            <v>10656.67</v>
          </cell>
          <cell r="H321">
            <v>285362.36</v>
          </cell>
          <cell r="I321">
            <v>392583.13</v>
          </cell>
          <cell r="J321">
            <v>416560.62</v>
          </cell>
          <cell r="K321">
            <v>520040.23</v>
          </cell>
          <cell r="L321">
            <v>770765.04</v>
          </cell>
          <cell r="M321">
            <v>746573.16</v>
          </cell>
          <cell r="N321">
            <v>640822.55000000005</v>
          </cell>
        </row>
        <row r="322">
          <cell r="B322" t="str">
            <v>Ramiro Priale Huachipa</v>
          </cell>
          <cell r="I322">
            <v>68876.23</v>
          </cell>
          <cell r="J322">
            <v>114399.03</v>
          </cell>
          <cell r="K322">
            <v>115265.68</v>
          </cell>
          <cell r="L322">
            <v>133127.82999999999</v>
          </cell>
          <cell r="M322">
            <v>123622.23</v>
          </cell>
          <cell r="N322">
            <v>136205.59</v>
          </cell>
        </row>
        <row r="323">
          <cell r="B323" t="str">
            <v>Estacion Canada</v>
          </cell>
          <cell r="I323">
            <v>53845.7</v>
          </cell>
          <cell r="J323">
            <v>144215</v>
          </cell>
          <cell r="K323">
            <v>171707.13</v>
          </cell>
          <cell r="L323">
            <v>188983.89</v>
          </cell>
          <cell r="M323">
            <v>182178.02</v>
          </cell>
          <cell r="N323">
            <v>176615.54</v>
          </cell>
        </row>
        <row r="324">
          <cell r="B324" t="str">
            <v>Siroco La Victoria</v>
          </cell>
          <cell r="I324">
            <v>17514.060000000001</v>
          </cell>
          <cell r="J324">
            <v>307665.28999999998</v>
          </cell>
          <cell r="K324">
            <v>350371.02</v>
          </cell>
          <cell r="L324">
            <v>363699.33</v>
          </cell>
          <cell r="M324">
            <v>355080.29</v>
          </cell>
          <cell r="N324">
            <v>338303.4</v>
          </cell>
        </row>
        <row r="325">
          <cell r="B325" t="str">
            <v>Monterrico</v>
          </cell>
          <cell r="J325">
            <v>50277.06</v>
          </cell>
          <cell r="K325">
            <v>100831.83</v>
          </cell>
          <cell r="L325">
            <v>120761.46</v>
          </cell>
          <cell r="M325">
            <v>132964.26</v>
          </cell>
          <cell r="N325">
            <v>127546.38</v>
          </cell>
        </row>
        <row r="326">
          <cell r="B326" t="str">
            <v>Coesti El Rosario</v>
          </cell>
          <cell r="J326">
            <v>28819.46</v>
          </cell>
          <cell r="K326">
            <v>105165.35</v>
          </cell>
          <cell r="L326">
            <v>147731.82999999999</v>
          </cell>
          <cell r="M326">
            <v>165277.54999999999</v>
          </cell>
          <cell r="N326">
            <v>170436.69</v>
          </cell>
        </row>
        <row r="327">
          <cell r="B327" t="str">
            <v>Guardia Civil</v>
          </cell>
          <cell r="K327">
            <v>335631.92</v>
          </cell>
          <cell r="L327">
            <v>222558.96</v>
          </cell>
          <cell r="M327">
            <v>273151.71999999997</v>
          </cell>
          <cell r="N327">
            <v>287987.81</v>
          </cell>
        </row>
        <row r="328">
          <cell r="B328" t="str">
            <v>Ecomovil</v>
          </cell>
          <cell r="K328">
            <v>122859.05</v>
          </cell>
          <cell r="L328">
            <v>313086.69</v>
          </cell>
          <cell r="M328">
            <v>363845.06</v>
          </cell>
          <cell r="N328">
            <v>433655.92</v>
          </cell>
        </row>
        <row r="329">
          <cell r="B329" t="str">
            <v>Castilla Piura</v>
          </cell>
          <cell r="K329">
            <v>6090.79</v>
          </cell>
          <cell r="L329">
            <v>32841.01</v>
          </cell>
          <cell r="M329">
            <v>56039.64</v>
          </cell>
          <cell r="N329">
            <v>88050.01</v>
          </cell>
        </row>
        <row r="330">
          <cell r="B330" t="str">
            <v>Pgn El Sol</v>
          </cell>
          <cell r="L330">
            <v>271536.57</v>
          </cell>
          <cell r="M330">
            <v>330328.59000000003</v>
          </cell>
          <cell r="N330">
            <v>408296.88</v>
          </cell>
        </row>
        <row r="331">
          <cell r="B331" t="str">
            <v>Coesti Canada</v>
          </cell>
          <cell r="L331">
            <v>15140.61</v>
          </cell>
          <cell r="M331">
            <v>113384.89</v>
          </cell>
          <cell r="N331">
            <v>176347.78</v>
          </cell>
        </row>
        <row r="332">
          <cell r="B332" t="str">
            <v>Estacion Arequipa</v>
          </cell>
          <cell r="L332">
            <v>13010.09</v>
          </cell>
          <cell r="M332">
            <v>126637.24</v>
          </cell>
          <cell r="N332">
            <v>148329.72</v>
          </cell>
        </row>
        <row r="333">
          <cell r="B333" t="str">
            <v>Ganagas</v>
          </cell>
          <cell r="M333">
            <v>168271.08</v>
          </cell>
          <cell r="N333">
            <v>239299.94</v>
          </cell>
        </row>
        <row r="334">
          <cell r="B334" t="str">
            <v>Javier Prado III</v>
          </cell>
          <cell r="M334">
            <v>48603.18</v>
          </cell>
          <cell r="N334">
            <v>117499.43</v>
          </cell>
        </row>
        <row r="335">
          <cell r="B335" t="str">
            <v>Bahia</v>
          </cell>
          <cell r="M335">
            <v>241.96</v>
          </cell>
          <cell r="N335">
            <v>59533.5</v>
          </cell>
        </row>
        <row r="336">
          <cell r="B336" t="str">
            <v>PGN Gasocentro Norte</v>
          </cell>
          <cell r="M336">
            <v>27697.32</v>
          </cell>
          <cell r="N336">
            <v>419118.63</v>
          </cell>
        </row>
        <row r="337">
          <cell r="B337" t="str">
            <v>Petit Thouars</v>
          </cell>
          <cell r="M337">
            <v>9401.94</v>
          </cell>
          <cell r="N337">
            <v>133600.84</v>
          </cell>
        </row>
        <row r="338">
          <cell r="B338" t="str">
            <v>Gascop Chiclayo</v>
          </cell>
          <cell r="N338">
            <v>32979.4</v>
          </cell>
        </row>
        <row r="339">
          <cell r="B339" t="str">
            <v>Acosa Risso</v>
          </cell>
          <cell r="N339">
            <v>112317.47</v>
          </cell>
        </row>
        <row r="340">
          <cell r="B340" t="str">
            <v>Inmaculada</v>
          </cell>
          <cell r="N340">
            <v>17699.599999999999</v>
          </cell>
        </row>
        <row r="341">
          <cell r="B341" t="str">
            <v>Orbegoso</v>
          </cell>
          <cell r="N341">
            <v>77154.179999999993</v>
          </cell>
        </row>
        <row r="348">
          <cell r="B348" t="str">
            <v>Monaco</v>
          </cell>
          <cell r="C348">
            <v>185638.27</v>
          </cell>
          <cell r="D348">
            <v>154728.56</v>
          </cell>
          <cell r="E348">
            <v>176079.23</v>
          </cell>
          <cell r="F348">
            <v>159556.79</v>
          </cell>
          <cell r="G348">
            <v>290541.03999999998</v>
          </cell>
          <cell r="H348">
            <v>297874.73</v>
          </cell>
          <cell r="I348">
            <v>436496.29</v>
          </cell>
          <cell r="J348">
            <v>567443.82999999996</v>
          </cell>
          <cell r="K348">
            <v>529167.38</v>
          </cell>
          <cell r="L348">
            <v>246585.66</v>
          </cell>
          <cell r="M348">
            <v>218225.5</v>
          </cell>
          <cell r="N348">
            <v>316107.36</v>
          </cell>
        </row>
        <row r="349">
          <cell r="B349" t="str">
            <v>Midas</v>
          </cell>
          <cell r="C349">
            <v>138465.03</v>
          </cell>
          <cell r="D349">
            <v>201407.9</v>
          </cell>
          <cell r="E349">
            <v>253657.59</v>
          </cell>
          <cell r="F349">
            <v>442865.23</v>
          </cell>
          <cell r="G349">
            <v>613334.97</v>
          </cell>
          <cell r="H349">
            <v>584603.57999999996</v>
          </cell>
          <cell r="I349">
            <v>396701.89</v>
          </cell>
          <cell r="J349">
            <v>223174.91</v>
          </cell>
          <cell r="K349">
            <v>236569.91</v>
          </cell>
          <cell r="L349">
            <v>344060.58</v>
          </cell>
          <cell r="M349">
            <v>292981.94</v>
          </cell>
          <cell r="N349">
            <v>305785.46999999997</v>
          </cell>
        </row>
        <row r="350">
          <cell r="B350" t="str">
            <v>Espinoza</v>
          </cell>
          <cell r="C350">
            <v>335958.67</v>
          </cell>
          <cell r="D350">
            <v>238621.68</v>
          </cell>
          <cell r="E350">
            <v>261572.18</v>
          </cell>
          <cell r="F350">
            <v>236025.52</v>
          </cell>
          <cell r="G350">
            <v>277302.63</v>
          </cell>
          <cell r="H350">
            <v>295107.59000000003</v>
          </cell>
          <cell r="I350">
            <v>312800.08</v>
          </cell>
          <cell r="J350">
            <v>278064.23</v>
          </cell>
          <cell r="K350">
            <v>273008.21999999997</v>
          </cell>
          <cell r="L350">
            <v>301133.2</v>
          </cell>
          <cell r="M350">
            <v>336477.89</v>
          </cell>
          <cell r="N350">
            <v>354663.07</v>
          </cell>
        </row>
        <row r="351">
          <cell r="B351" t="str">
            <v>Gasbra</v>
          </cell>
          <cell r="C351">
            <v>459841.58</v>
          </cell>
          <cell r="D351">
            <v>457285.38</v>
          </cell>
          <cell r="E351">
            <v>467483.85</v>
          </cell>
          <cell r="F351">
            <v>425218.28</v>
          </cell>
          <cell r="G351">
            <v>374126.66</v>
          </cell>
          <cell r="H351">
            <v>372901.47</v>
          </cell>
          <cell r="I351">
            <v>358033.57</v>
          </cell>
          <cell r="J351">
            <v>328878.71999999997</v>
          </cell>
          <cell r="K351">
            <v>349524.85</v>
          </cell>
          <cell r="L351">
            <v>407671.16</v>
          </cell>
          <cell r="M351">
            <v>381470.22</v>
          </cell>
          <cell r="N351">
            <v>423900.36</v>
          </cell>
        </row>
        <row r="352">
          <cell r="B352" t="str">
            <v>San Juanito</v>
          </cell>
          <cell r="C352">
            <v>350424.25</v>
          </cell>
          <cell r="D352">
            <v>329949.48</v>
          </cell>
          <cell r="E352">
            <v>363655.71</v>
          </cell>
          <cell r="F352">
            <v>341823.15</v>
          </cell>
          <cell r="G352">
            <v>333712.49</v>
          </cell>
          <cell r="H352">
            <v>297908.40000000002</v>
          </cell>
          <cell r="I352">
            <v>314165.73</v>
          </cell>
          <cell r="J352">
            <v>283231.82</v>
          </cell>
          <cell r="K352">
            <v>330731.90000000002</v>
          </cell>
          <cell r="L352">
            <v>483612.98</v>
          </cell>
          <cell r="M352">
            <v>449999.19</v>
          </cell>
          <cell r="N352">
            <v>478064.2</v>
          </cell>
        </row>
        <row r="353">
          <cell r="B353" t="str">
            <v>Petrocorp</v>
          </cell>
          <cell r="C353">
            <v>296581.90000000002</v>
          </cell>
          <cell r="D353">
            <v>279408.15000000002</v>
          </cell>
          <cell r="E353">
            <v>288707.94</v>
          </cell>
          <cell r="F353">
            <v>265280.78999999998</v>
          </cell>
          <cell r="G353">
            <v>244590.26</v>
          </cell>
          <cell r="H353">
            <v>199651.11</v>
          </cell>
          <cell r="I353">
            <v>258857.96</v>
          </cell>
          <cell r="J353">
            <v>285980.84000000003</v>
          </cell>
          <cell r="K353">
            <v>243966.3</v>
          </cell>
          <cell r="L353">
            <v>175138.56</v>
          </cell>
          <cell r="M353">
            <v>149387.46</v>
          </cell>
          <cell r="N353">
            <v>164016.71</v>
          </cell>
        </row>
        <row r="354">
          <cell r="B354" t="str">
            <v>Grifosa</v>
          </cell>
          <cell r="C354">
            <v>128632.6</v>
          </cell>
          <cell r="D354">
            <v>126010.1</v>
          </cell>
          <cell r="E354">
            <v>137250.70000000001</v>
          </cell>
          <cell r="F354">
            <v>117636.21</v>
          </cell>
          <cell r="G354">
            <v>147754.38</v>
          </cell>
          <cell r="H354">
            <v>169269.3</v>
          </cell>
          <cell r="I354">
            <v>94235.7</v>
          </cell>
          <cell r="J354">
            <v>101046.8</v>
          </cell>
          <cell r="K354">
            <v>128358.32</v>
          </cell>
          <cell r="L354">
            <v>148551.16</v>
          </cell>
          <cell r="M354">
            <v>147846.82</v>
          </cell>
          <cell r="N354">
            <v>162016.91</v>
          </cell>
        </row>
        <row r="355">
          <cell r="B355" t="str">
            <v>Gaspetroleo</v>
          </cell>
          <cell r="C355">
            <v>143253.54999999999</v>
          </cell>
          <cell r="D355">
            <v>136972.9</v>
          </cell>
          <cell r="E355">
            <v>150257.82999999999</v>
          </cell>
          <cell r="F355">
            <v>120261.25</v>
          </cell>
          <cell r="G355">
            <v>114737.39</v>
          </cell>
          <cell r="H355">
            <v>88985.279999999999</v>
          </cell>
          <cell r="I355">
            <v>99071.46</v>
          </cell>
          <cell r="J355">
            <v>174894.68</v>
          </cell>
          <cell r="K355">
            <v>145297.54999999999</v>
          </cell>
          <cell r="L355">
            <v>103279.12</v>
          </cell>
          <cell r="M355">
            <v>70383.28</v>
          </cell>
          <cell r="N355">
            <v>77347.570000000007</v>
          </cell>
        </row>
        <row r="356">
          <cell r="B356" t="str">
            <v>Gasnorte</v>
          </cell>
          <cell r="C356">
            <v>273511.27</v>
          </cell>
          <cell r="D356">
            <v>245976.41</v>
          </cell>
          <cell r="E356">
            <v>276113.90000000002</v>
          </cell>
          <cell r="F356">
            <v>258008.72</v>
          </cell>
          <cell r="G356">
            <v>265389.32</v>
          </cell>
          <cell r="H356">
            <v>283828.15999999997</v>
          </cell>
          <cell r="I356">
            <v>372213.23</v>
          </cell>
          <cell r="J356">
            <v>246122.78</v>
          </cell>
          <cell r="K356">
            <v>325369.42</v>
          </cell>
          <cell r="L356">
            <v>327741.64</v>
          </cell>
          <cell r="M356">
            <v>328118.14</v>
          </cell>
          <cell r="N356">
            <v>330881.46000000002</v>
          </cell>
        </row>
        <row r="357">
          <cell r="B357" t="str">
            <v>Aguki</v>
          </cell>
          <cell r="C357">
            <v>273803.55</v>
          </cell>
          <cell r="D357">
            <v>235993.07</v>
          </cell>
          <cell r="E357">
            <v>257663.75</v>
          </cell>
          <cell r="F357">
            <v>223747.07</v>
          </cell>
          <cell r="G357">
            <v>234800.06</v>
          </cell>
          <cell r="H357">
            <v>223362.17</v>
          </cell>
          <cell r="I357">
            <v>256389.15</v>
          </cell>
          <cell r="J357">
            <v>309740.15999999997</v>
          </cell>
          <cell r="K357">
            <v>344491.15</v>
          </cell>
          <cell r="L357">
            <v>286681.24</v>
          </cell>
          <cell r="M357">
            <v>245982.78</v>
          </cell>
          <cell r="N357">
            <v>274344.95</v>
          </cell>
        </row>
        <row r="358">
          <cell r="B358" t="str">
            <v>Tomas Marsano</v>
          </cell>
          <cell r="C358">
            <v>369513.04</v>
          </cell>
          <cell r="D358">
            <v>324992.7</v>
          </cell>
          <cell r="E358">
            <v>386705.47</v>
          </cell>
          <cell r="F358">
            <v>374666.64</v>
          </cell>
          <cell r="G358">
            <v>365987.47</v>
          </cell>
          <cell r="H358">
            <v>292747.27</v>
          </cell>
          <cell r="I358">
            <v>307333.05</v>
          </cell>
          <cell r="J358">
            <v>352970.8</v>
          </cell>
          <cell r="K358">
            <v>431895.4</v>
          </cell>
          <cell r="L358">
            <v>421906.48</v>
          </cell>
          <cell r="M358">
            <v>417598.87</v>
          </cell>
          <cell r="N358">
            <v>439156.26</v>
          </cell>
        </row>
        <row r="359">
          <cell r="B359" t="str">
            <v>La Mar</v>
          </cell>
          <cell r="C359">
            <v>290219.57</v>
          </cell>
          <cell r="D359">
            <v>247644.94</v>
          </cell>
          <cell r="E359">
            <v>272182.52</v>
          </cell>
          <cell r="F359">
            <v>311131.06</v>
          </cell>
          <cell r="G359">
            <v>214830.4</v>
          </cell>
          <cell r="H359">
            <v>252029.24</v>
          </cell>
          <cell r="I359">
            <v>193735.81</v>
          </cell>
          <cell r="J359">
            <v>261369.91</v>
          </cell>
          <cell r="K359">
            <v>198976</v>
          </cell>
          <cell r="L359">
            <v>246852.2</v>
          </cell>
          <cell r="M359">
            <v>226908.34</v>
          </cell>
          <cell r="N359">
            <v>224630.37</v>
          </cell>
        </row>
        <row r="360">
          <cell r="B360" t="str">
            <v>S. Margherita</v>
          </cell>
          <cell r="C360">
            <v>155365.54999999999</v>
          </cell>
          <cell r="D360">
            <v>145292.43</v>
          </cell>
          <cell r="E360">
            <v>176586.09</v>
          </cell>
          <cell r="F360">
            <v>253456.41</v>
          </cell>
          <cell r="G360">
            <v>284351.82</v>
          </cell>
          <cell r="H360">
            <v>322658.99</v>
          </cell>
          <cell r="I360">
            <v>311486.55</v>
          </cell>
          <cell r="J360">
            <v>278251.77</v>
          </cell>
          <cell r="K360">
            <v>293675.53000000003</v>
          </cell>
          <cell r="L360">
            <v>165997.6</v>
          </cell>
          <cell r="M360">
            <v>146798.71</v>
          </cell>
          <cell r="N360">
            <v>154954.57</v>
          </cell>
        </row>
        <row r="361">
          <cell r="B361" t="str">
            <v>Esquivias</v>
          </cell>
          <cell r="C361">
            <v>60701.47</v>
          </cell>
          <cell r="D361">
            <v>53749.56</v>
          </cell>
          <cell r="E361">
            <v>67387.600000000006</v>
          </cell>
          <cell r="F361">
            <v>160355.25</v>
          </cell>
          <cell r="G361">
            <v>214517.36</v>
          </cell>
          <cell r="H361">
            <v>157056.65</v>
          </cell>
          <cell r="I361">
            <v>164102.69</v>
          </cell>
          <cell r="J361">
            <v>211422.91</v>
          </cell>
          <cell r="K361">
            <v>182998.94</v>
          </cell>
          <cell r="L361">
            <v>106618.8</v>
          </cell>
          <cell r="M361">
            <v>101234.83</v>
          </cell>
          <cell r="N361">
            <v>110548.27</v>
          </cell>
        </row>
        <row r="362">
          <cell r="B362" t="str">
            <v>Altavidda</v>
          </cell>
          <cell r="C362">
            <v>128338.61</v>
          </cell>
          <cell r="D362">
            <v>123619.74</v>
          </cell>
          <cell r="E362">
            <v>144298.29</v>
          </cell>
          <cell r="F362">
            <v>120999.48</v>
          </cell>
          <cell r="G362">
            <v>121334.58</v>
          </cell>
          <cell r="H362">
            <v>197992.36</v>
          </cell>
          <cell r="I362">
            <v>151041.53</v>
          </cell>
          <cell r="J362">
            <v>141976.53</v>
          </cell>
          <cell r="K362">
            <v>136338.63</v>
          </cell>
          <cell r="L362">
            <v>127105</v>
          </cell>
          <cell r="M362">
            <v>115160.04</v>
          </cell>
          <cell r="N362">
            <v>121196.17</v>
          </cell>
        </row>
        <row r="363">
          <cell r="B363" t="str">
            <v>Angamos</v>
          </cell>
          <cell r="C363">
            <v>178951.78</v>
          </cell>
          <cell r="D363">
            <v>160285.82</v>
          </cell>
          <cell r="E363">
            <v>187373.63</v>
          </cell>
          <cell r="F363">
            <v>166092.78</v>
          </cell>
          <cell r="G363">
            <v>151618.09</v>
          </cell>
          <cell r="H363">
            <v>155663.03</v>
          </cell>
          <cell r="I363">
            <v>132431.23000000001</v>
          </cell>
          <cell r="J363">
            <v>174153.13</v>
          </cell>
          <cell r="K363">
            <v>151805.31</v>
          </cell>
          <cell r="L363">
            <v>163741.87</v>
          </cell>
          <cell r="M363">
            <v>153972.32</v>
          </cell>
          <cell r="N363">
            <v>148944.39000000001</v>
          </cell>
        </row>
        <row r="364">
          <cell r="B364" t="str">
            <v>Picorp</v>
          </cell>
          <cell r="C364">
            <v>167264.34</v>
          </cell>
          <cell r="D364">
            <v>154543.01999999999</v>
          </cell>
          <cell r="E364">
            <v>165803.34</v>
          </cell>
          <cell r="F364">
            <v>135793.76</v>
          </cell>
          <cell r="G364">
            <v>134602.17000000001</v>
          </cell>
          <cell r="H364">
            <v>146482.54</v>
          </cell>
          <cell r="I364">
            <v>140157.5</v>
          </cell>
          <cell r="J364">
            <v>142444.23000000001</v>
          </cell>
          <cell r="K364">
            <v>174226.31</v>
          </cell>
          <cell r="L364">
            <v>195641.58</v>
          </cell>
          <cell r="M364">
            <v>191406.63</v>
          </cell>
          <cell r="N364">
            <v>213104.18</v>
          </cell>
        </row>
        <row r="365">
          <cell r="B365" t="str">
            <v>Corsersac</v>
          </cell>
          <cell r="C365">
            <v>163827.45000000001</v>
          </cell>
          <cell r="D365">
            <v>150270.76999999999</v>
          </cell>
          <cell r="E365">
            <v>167908.18</v>
          </cell>
          <cell r="F365">
            <v>149456.31</v>
          </cell>
          <cell r="G365">
            <v>140972.73000000001</v>
          </cell>
          <cell r="H365">
            <v>124049.04</v>
          </cell>
          <cell r="I365">
            <v>128133.83</v>
          </cell>
          <cell r="J365">
            <v>134133.94</v>
          </cell>
          <cell r="K365">
            <v>104996.43</v>
          </cell>
          <cell r="L365">
            <v>153943.9</v>
          </cell>
          <cell r="M365">
            <v>161652.47</v>
          </cell>
          <cell r="N365">
            <v>168404.36</v>
          </cell>
        </row>
        <row r="366">
          <cell r="B366" t="str">
            <v>La Calera</v>
          </cell>
          <cell r="C366">
            <v>351906.98</v>
          </cell>
          <cell r="D366">
            <v>314933.93</v>
          </cell>
          <cell r="E366">
            <v>356504.89</v>
          </cell>
          <cell r="F366">
            <v>338792.62</v>
          </cell>
          <cell r="G366">
            <v>320767.57</v>
          </cell>
          <cell r="H366">
            <v>354932.04</v>
          </cell>
          <cell r="I366">
            <v>306572.65000000002</v>
          </cell>
          <cell r="J366">
            <v>424462.61</v>
          </cell>
          <cell r="K366">
            <v>346600.2</v>
          </cell>
          <cell r="L366">
            <v>379342.35</v>
          </cell>
          <cell r="M366">
            <v>354979.99</v>
          </cell>
          <cell r="N366">
            <v>373522.01</v>
          </cell>
        </row>
        <row r="367">
          <cell r="B367" t="str">
            <v>Smile</v>
          </cell>
          <cell r="C367">
            <v>124686.64</v>
          </cell>
          <cell r="D367">
            <v>118202.21</v>
          </cell>
          <cell r="E367">
            <v>133960.23000000001</v>
          </cell>
          <cell r="F367">
            <v>110971.49</v>
          </cell>
          <cell r="G367">
            <v>124277.92</v>
          </cell>
          <cell r="H367">
            <v>111661.88</v>
          </cell>
          <cell r="I367">
            <v>81353.47</v>
          </cell>
          <cell r="J367">
            <v>91001.64</v>
          </cell>
          <cell r="K367">
            <v>101570.16</v>
          </cell>
          <cell r="L367">
            <v>115910.32</v>
          </cell>
          <cell r="M367">
            <v>113825.01</v>
          </cell>
          <cell r="N367">
            <v>123159.38</v>
          </cell>
        </row>
        <row r="368">
          <cell r="B368" t="str">
            <v>Graco</v>
          </cell>
          <cell r="C368">
            <v>165064.95999999999</v>
          </cell>
          <cell r="D368">
            <v>157101.53</v>
          </cell>
          <cell r="E368">
            <v>173812.58</v>
          </cell>
          <cell r="F368">
            <v>148241.20000000001</v>
          </cell>
          <cell r="G368">
            <v>153257.32999999999</v>
          </cell>
          <cell r="H368">
            <v>153332.93</v>
          </cell>
          <cell r="I368">
            <v>154469.9</v>
          </cell>
          <cell r="J368">
            <v>160584.51</v>
          </cell>
          <cell r="K368">
            <v>179137.87</v>
          </cell>
          <cell r="L368">
            <v>206407.01</v>
          </cell>
          <cell r="M368">
            <v>204315.61</v>
          </cell>
          <cell r="N368">
            <v>220822.48</v>
          </cell>
        </row>
        <row r="369">
          <cell r="B369" t="str">
            <v>ASSA</v>
          </cell>
          <cell r="C369">
            <v>323019.52000000002</v>
          </cell>
          <cell r="D369">
            <v>299235.57</v>
          </cell>
          <cell r="E369">
            <v>325863.95</v>
          </cell>
          <cell r="F369">
            <v>290314.18</v>
          </cell>
          <cell r="G369">
            <v>262596.53000000003</v>
          </cell>
          <cell r="H369">
            <v>215070.79</v>
          </cell>
          <cell r="I369">
            <v>159735.76999999999</v>
          </cell>
          <cell r="J369">
            <v>176865.03</v>
          </cell>
          <cell r="K369">
            <v>166530.82</v>
          </cell>
          <cell r="L369">
            <v>201656.93</v>
          </cell>
          <cell r="M369">
            <v>207602.97</v>
          </cell>
          <cell r="N369">
            <v>230833.16</v>
          </cell>
        </row>
        <row r="370">
          <cell r="B370" t="str">
            <v>Colonial II</v>
          </cell>
          <cell r="C370">
            <v>316496.28000000003</v>
          </cell>
          <cell r="D370">
            <v>287376.53000000003</v>
          </cell>
          <cell r="E370">
            <v>332528.2</v>
          </cell>
          <cell r="F370">
            <v>305690.52</v>
          </cell>
          <cell r="G370">
            <v>286248.15000000002</v>
          </cell>
          <cell r="H370">
            <v>337732.06</v>
          </cell>
          <cell r="I370">
            <v>292990.61</v>
          </cell>
          <cell r="J370">
            <v>392970.32</v>
          </cell>
          <cell r="K370">
            <v>404692.28</v>
          </cell>
          <cell r="L370">
            <v>401646.38</v>
          </cell>
          <cell r="M370">
            <v>428088.87</v>
          </cell>
          <cell r="N370">
            <v>434425.77</v>
          </cell>
        </row>
        <row r="371">
          <cell r="B371" t="str">
            <v>Arriola</v>
          </cell>
          <cell r="C371">
            <v>314597.55</v>
          </cell>
          <cell r="D371">
            <v>278552.18</v>
          </cell>
          <cell r="E371">
            <v>290282.32</v>
          </cell>
          <cell r="F371">
            <v>671276.08</v>
          </cell>
          <cell r="G371">
            <v>921605.24</v>
          </cell>
          <cell r="H371">
            <v>810766.75</v>
          </cell>
          <cell r="I371">
            <v>842759.48</v>
          </cell>
          <cell r="J371">
            <v>753032.33</v>
          </cell>
          <cell r="K371">
            <v>695982.93</v>
          </cell>
          <cell r="L371">
            <v>440694.59</v>
          </cell>
          <cell r="M371">
            <v>406039.28</v>
          </cell>
          <cell r="N371">
            <v>468500.1</v>
          </cell>
        </row>
        <row r="372">
          <cell r="B372" t="str">
            <v>Cantolao II</v>
          </cell>
          <cell r="C372">
            <v>292376.7</v>
          </cell>
          <cell r="D372">
            <v>269397.01</v>
          </cell>
          <cell r="E372">
            <v>298412.01</v>
          </cell>
          <cell r="F372">
            <v>282909.40000000002</v>
          </cell>
          <cell r="G372">
            <v>280085.99</v>
          </cell>
          <cell r="H372">
            <v>239029.32</v>
          </cell>
          <cell r="I372">
            <v>255983.73</v>
          </cell>
          <cell r="J372">
            <v>225431.71</v>
          </cell>
          <cell r="K372">
            <v>269412.08</v>
          </cell>
          <cell r="L372">
            <v>289543.14</v>
          </cell>
          <cell r="M372">
            <v>235655.95</v>
          </cell>
          <cell r="N372">
            <v>220660.08</v>
          </cell>
        </row>
        <row r="373">
          <cell r="B373" t="str">
            <v>Servitor</v>
          </cell>
          <cell r="C373">
            <v>297078.94</v>
          </cell>
          <cell r="D373">
            <v>333923.18</v>
          </cell>
          <cell r="E373">
            <v>398910.91</v>
          </cell>
          <cell r="F373">
            <v>400814.02</v>
          </cell>
          <cell r="G373">
            <v>400468.61</v>
          </cell>
          <cell r="H373">
            <v>341164.46</v>
          </cell>
          <cell r="I373">
            <v>376864.72</v>
          </cell>
          <cell r="J373">
            <v>295306.65999999997</v>
          </cell>
          <cell r="K373">
            <v>335109.76000000001</v>
          </cell>
          <cell r="L373">
            <v>477795.96</v>
          </cell>
          <cell r="M373">
            <v>481194.66</v>
          </cell>
          <cell r="N373">
            <v>514467.83</v>
          </cell>
        </row>
        <row r="374">
          <cell r="B374" t="str">
            <v>Charlotte</v>
          </cell>
          <cell r="C374">
            <v>285246.58</v>
          </cell>
          <cell r="D374">
            <v>263515.71999999997</v>
          </cell>
          <cell r="E374">
            <v>289902.86</v>
          </cell>
          <cell r="F374">
            <v>248976.08</v>
          </cell>
          <cell r="G374">
            <v>233332.67</v>
          </cell>
          <cell r="H374">
            <v>254066.42</v>
          </cell>
          <cell r="I374">
            <v>238092.72</v>
          </cell>
          <cell r="J374">
            <v>264665.44</v>
          </cell>
          <cell r="K374">
            <v>254546.16</v>
          </cell>
          <cell r="L374">
            <v>275711.37</v>
          </cell>
          <cell r="M374">
            <v>267680.01</v>
          </cell>
          <cell r="N374">
            <v>276888.11</v>
          </cell>
        </row>
        <row r="375">
          <cell r="B375" t="str">
            <v>Clean Energy</v>
          </cell>
          <cell r="C375">
            <v>268694.98</v>
          </cell>
          <cell r="D375">
            <v>246885.58</v>
          </cell>
          <cell r="E375">
            <v>266271.78999999998</v>
          </cell>
          <cell r="F375">
            <v>239393.99</v>
          </cell>
          <cell r="G375">
            <v>225943.55</v>
          </cell>
          <cell r="H375">
            <v>193383.15</v>
          </cell>
          <cell r="I375">
            <v>418981.6</v>
          </cell>
          <cell r="J375">
            <v>356735.59</v>
          </cell>
          <cell r="K375">
            <v>227268.61</v>
          </cell>
          <cell r="L375">
            <v>230270.4</v>
          </cell>
          <cell r="M375">
            <v>192972.78</v>
          </cell>
          <cell r="N375">
            <v>201906.91</v>
          </cell>
        </row>
        <row r="376">
          <cell r="B376" t="str">
            <v>Sol de Oro</v>
          </cell>
          <cell r="C376">
            <v>148303.56</v>
          </cell>
          <cell r="D376">
            <v>174118.23</v>
          </cell>
          <cell r="E376">
            <v>218208.22</v>
          </cell>
          <cell r="F376">
            <v>222984.15</v>
          </cell>
          <cell r="G376">
            <v>242628.64</v>
          </cell>
          <cell r="H376">
            <v>264091.26</v>
          </cell>
          <cell r="I376">
            <v>252388.7</v>
          </cell>
          <cell r="J376">
            <v>215186.9</v>
          </cell>
          <cell r="K376">
            <v>294708.15999999997</v>
          </cell>
          <cell r="L376">
            <v>384233.5</v>
          </cell>
          <cell r="M376">
            <v>314261.21000000002</v>
          </cell>
          <cell r="N376">
            <v>316394.63</v>
          </cell>
        </row>
        <row r="377">
          <cell r="B377" t="str">
            <v>Julia</v>
          </cell>
          <cell r="C377">
            <v>246443.41</v>
          </cell>
          <cell r="D377">
            <v>223130.5</v>
          </cell>
          <cell r="E377">
            <v>251495</v>
          </cell>
          <cell r="F377">
            <v>213608.36</v>
          </cell>
          <cell r="G377">
            <v>205268.49</v>
          </cell>
          <cell r="H377">
            <v>160337.49</v>
          </cell>
          <cell r="I377">
            <v>156632.76999999999</v>
          </cell>
          <cell r="J377">
            <v>160846.93</v>
          </cell>
          <cell r="K377">
            <v>162438.24</v>
          </cell>
          <cell r="L377">
            <v>222542.72</v>
          </cell>
          <cell r="M377">
            <v>238650.13</v>
          </cell>
          <cell r="N377">
            <v>246807.17</v>
          </cell>
        </row>
        <row r="378">
          <cell r="B378" t="str">
            <v>VCC</v>
          </cell>
          <cell r="C378">
            <v>173192.6</v>
          </cell>
          <cell r="D378">
            <v>149917.65</v>
          </cell>
          <cell r="E378">
            <v>166030.54</v>
          </cell>
          <cell r="F378">
            <v>182923.82</v>
          </cell>
          <cell r="G378">
            <v>325238.46999999997</v>
          </cell>
          <cell r="H378">
            <v>270012.32</v>
          </cell>
          <cell r="I378">
            <v>180688.89</v>
          </cell>
          <cell r="J378">
            <v>198508.84</v>
          </cell>
          <cell r="K378">
            <v>207565.94</v>
          </cell>
          <cell r="L378">
            <v>191474.68</v>
          </cell>
          <cell r="M378">
            <v>159787.16</v>
          </cell>
          <cell r="N378">
            <v>160622</v>
          </cell>
        </row>
        <row r="379">
          <cell r="B379" t="str">
            <v>Los Jardines</v>
          </cell>
          <cell r="C379">
            <v>111327.72</v>
          </cell>
          <cell r="D379">
            <v>102730.42</v>
          </cell>
          <cell r="E379">
            <v>106858.02</v>
          </cell>
          <cell r="F379">
            <v>105849.94</v>
          </cell>
          <cell r="G379">
            <v>99481.85</v>
          </cell>
          <cell r="H379">
            <v>91776.21</v>
          </cell>
          <cell r="I379">
            <v>139496.82</v>
          </cell>
          <cell r="J379">
            <v>90442.11</v>
          </cell>
          <cell r="K379">
            <v>79667.570000000007</v>
          </cell>
          <cell r="L379">
            <v>142268.82</v>
          </cell>
          <cell r="M379">
            <v>162763.12</v>
          </cell>
          <cell r="N379">
            <v>190800.42</v>
          </cell>
        </row>
        <row r="380">
          <cell r="B380" t="str">
            <v>Cormar</v>
          </cell>
          <cell r="C380">
            <v>183800.63</v>
          </cell>
          <cell r="D380">
            <v>148999.71</v>
          </cell>
          <cell r="E380">
            <v>168768.57</v>
          </cell>
          <cell r="F380">
            <v>139529.74</v>
          </cell>
          <cell r="G380">
            <v>146409.45000000001</v>
          </cell>
          <cell r="H380">
            <v>186631.5</v>
          </cell>
          <cell r="I380">
            <v>125244.36</v>
          </cell>
          <cell r="J380">
            <v>126078.32</v>
          </cell>
          <cell r="K380">
            <v>130266.52</v>
          </cell>
          <cell r="L380">
            <v>147518.26999999999</v>
          </cell>
          <cell r="M380">
            <v>132935.65</v>
          </cell>
          <cell r="N380">
            <v>149509.29999999999</v>
          </cell>
        </row>
        <row r="381">
          <cell r="B381" t="str">
            <v>Felverana</v>
          </cell>
          <cell r="C381">
            <v>88153.32</v>
          </cell>
          <cell r="D381">
            <v>78746.080000000002</v>
          </cell>
          <cell r="E381">
            <v>92210.94</v>
          </cell>
          <cell r="F381">
            <v>164031.62</v>
          </cell>
          <cell r="G381">
            <v>204154.96</v>
          </cell>
          <cell r="H381">
            <v>130951.78</v>
          </cell>
          <cell r="I381">
            <v>110339.01</v>
          </cell>
          <cell r="J381">
            <v>173339.53</v>
          </cell>
          <cell r="K381">
            <v>197327.72</v>
          </cell>
          <cell r="L381">
            <v>123584.36</v>
          </cell>
          <cell r="M381">
            <v>98925.45</v>
          </cell>
          <cell r="N381">
            <v>98631.26</v>
          </cell>
        </row>
        <row r="382">
          <cell r="B382" t="str">
            <v>Argus</v>
          </cell>
          <cell r="C382">
            <v>53596.61</v>
          </cell>
          <cell r="D382">
            <v>52282.03</v>
          </cell>
          <cell r="E382">
            <v>53338.6</v>
          </cell>
          <cell r="F382">
            <v>143694.82999999999</v>
          </cell>
          <cell r="G382">
            <v>260658.74</v>
          </cell>
          <cell r="H382">
            <v>263666.96000000002</v>
          </cell>
          <cell r="I382">
            <v>281894.28000000003</v>
          </cell>
          <cell r="J382">
            <v>247575.37</v>
          </cell>
          <cell r="K382">
            <v>328512.24</v>
          </cell>
          <cell r="L382">
            <v>189235.63</v>
          </cell>
          <cell r="M382">
            <v>166770.25</v>
          </cell>
          <cell r="N382">
            <v>162013.56</v>
          </cell>
        </row>
        <row r="383">
          <cell r="B383" t="str">
            <v>San Juanito II</v>
          </cell>
          <cell r="C383">
            <v>347698.55</v>
          </cell>
          <cell r="D383">
            <v>323535.94</v>
          </cell>
          <cell r="E383">
            <v>327282.38</v>
          </cell>
          <cell r="F383">
            <v>266687.90000000002</v>
          </cell>
          <cell r="G383">
            <v>232523.63</v>
          </cell>
          <cell r="H383">
            <v>228987.28</v>
          </cell>
          <cell r="I383">
            <v>231692.18</v>
          </cell>
          <cell r="J383">
            <v>213753.39</v>
          </cell>
          <cell r="K383">
            <v>238110.96</v>
          </cell>
          <cell r="L383">
            <v>277934.25</v>
          </cell>
          <cell r="M383">
            <v>252163.49</v>
          </cell>
          <cell r="N383">
            <v>272356.69</v>
          </cell>
        </row>
        <row r="384">
          <cell r="B384" t="str">
            <v>Universal</v>
          </cell>
          <cell r="C384">
            <v>328866.01</v>
          </cell>
          <cell r="D384">
            <v>314061.89</v>
          </cell>
          <cell r="E384">
            <v>336460.5</v>
          </cell>
          <cell r="F384">
            <v>266851.94</v>
          </cell>
          <cell r="G384">
            <v>251295.95</v>
          </cell>
          <cell r="H384">
            <v>426972.21</v>
          </cell>
          <cell r="I384">
            <v>651432.13</v>
          </cell>
          <cell r="J384">
            <v>458297.39</v>
          </cell>
          <cell r="K384">
            <v>335964.52</v>
          </cell>
          <cell r="L384">
            <v>412297.15</v>
          </cell>
          <cell r="M384">
            <v>399457.21</v>
          </cell>
          <cell r="N384">
            <v>449575.3</v>
          </cell>
        </row>
        <row r="385">
          <cell r="B385" t="str">
            <v>Gasac</v>
          </cell>
          <cell r="C385">
            <v>525713.86</v>
          </cell>
          <cell r="D385">
            <v>464785.75</v>
          </cell>
          <cell r="E385">
            <v>477093.08</v>
          </cell>
          <cell r="F385">
            <v>406412.25</v>
          </cell>
          <cell r="G385">
            <v>399518.01</v>
          </cell>
          <cell r="H385">
            <v>330858.31</v>
          </cell>
          <cell r="I385">
            <v>347604.44</v>
          </cell>
          <cell r="J385">
            <v>181917.37</v>
          </cell>
          <cell r="K385">
            <v>241238.79</v>
          </cell>
          <cell r="L385">
            <v>393200.42</v>
          </cell>
          <cell r="M385">
            <v>349528.67</v>
          </cell>
          <cell r="N385">
            <v>373548.78</v>
          </cell>
        </row>
        <row r="386">
          <cell r="B386" t="str">
            <v>Trigam</v>
          </cell>
          <cell r="C386">
            <v>256184.69</v>
          </cell>
          <cell r="D386">
            <v>241951.14</v>
          </cell>
          <cell r="E386">
            <v>272699.42</v>
          </cell>
          <cell r="F386">
            <v>243163.7</v>
          </cell>
          <cell r="G386">
            <v>263427.37</v>
          </cell>
          <cell r="H386">
            <v>273688.63</v>
          </cell>
          <cell r="I386">
            <v>316508.64</v>
          </cell>
          <cell r="J386">
            <v>360134.22</v>
          </cell>
          <cell r="K386">
            <v>281967.40999999997</v>
          </cell>
          <cell r="L386">
            <v>325082.23</v>
          </cell>
          <cell r="M386">
            <v>319080.34999999998</v>
          </cell>
          <cell r="N386">
            <v>327696.57</v>
          </cell>
        </row>
        <row r="387">
          <cell r="B387" t="str">
            <v>El Ovalo</v>
          </cell>
          <cell r="C387">
            <v>112120.2</v>
          </cell>
          <cell r="D387">
            <v>101608.94</v>
          </cell>
          <cell r="E387">
            <v>104478.03</v>
          </cell>
          <cell r="F387">
            <v>159763.43</v>
          </cell>
          <cell r="G387">
            <v>235405.24</v>
          </cell>
          <cell r="H387">
            <v>196861.87</v>
          </cell>
          <cell r="I387">
            <v>224591.76</v>
          </cell>
          <cell r="J387">
            <v>278657.14</v>
          </cell>
          <cell r="K387">
            <v>268811.90999999997</v>
          </cell>
          <cell r="L387">
            <v>134326.91</v>
          </cell>
          <cell r="M387">
            <v>267341.94</v>
          </cell>
          <cell r="N387">
            <v>219983.99</v>
          </cell>
        </row>
        <row r="388">
          <cell r="B388" t="str">
            <v>El Asesor</v>
          </cell>
          <cell r="C388">
            <v>158436.07999999999</v>
          </cell>
          <cell r="D388">
            <v>151937.94</v>
          </cell>
          <cell r="E388">
            <v>170699.92</v>
          </cell>
          <cell r="F388">
            <v>145302.82999999999</v>
          </cell>
          <cell r="G388">
            <v>122791.38</v>
          </cell>
          <cell r="H388">
            <v>98238.97</v>
          </cell>
          <cell r="I388">
            <v>131584.85999999999</v>
          </cell>
          <cell r="J388">
            <v>116027.36</v>
          </cell>
          <cell r="K388">
            <v>150412.82</v>
          </cell>
          <cell r="L388">
            <v>269692.76</v>
          </cell>
          <cell r="M388">
            <v>275423.28000000003</v>
          </cell>
          <cell r="N388">
            <v>296089.28999999998</v>
          </cell>
        </row>
        <row r="389">
          <cell r="B389" t="str">
            <v>Lumar</v>
          </cell>
          <cell r="C389">
            <v>240507.54</v>
          </cell>
          <cell r="D389">
            <v>219480.93</v>
          </cell>
          <cell r="E389">
            <v>240420.57</v>
          </cell>
          <cell r="F389">
            <v>205627.55</v>
          </cell>
          <cell r="G389">
            <v>196785.41</v>
          </cell>
          <cell r="H389">
            <v>186416.77</v>
          </cell>
          <cell r="I389">
            <v>157125.74</v>
          </cell>
          <cell r="J389">
            <v>194296.71</v>
          </cell>
          <cell r="K389">
            <v>174659.8</v>
          </cell>
          <cell r="L389">
            <v>198412.88</v>
          </cell>
          <cell r="M389">
            <v>171296</v>
          </cell>
          <cell r="N389">
            <v>187442.86</v>
          </cell>
        </row>
        <row r="390">
          <cell r="B390" t="str">
            <v>GIO</v>
          </cell>
          <cell r="C390">
            <v>284513.65000000002</v>
          </cell>
          <cell r="D390">
            <v>251806.73</v>
          </cell>
          <cell r="E390">
            <v>276212.82</v>
          </cell>
          <cell r="F390">
            <v>248951.82</v>
          </cell>
          <cell r="G390">
            <v>233291.35</v>
          </cell>
          <cell r="H390">
            <v>225445.91</v>
          </cell>
          <cell r="I390">
            <v>226911.17</v>
          </cell>
          <cell r="J390">
            <v>234769.11</v>
          </cell>
          <cell r="K390">
            <v>278718.59000000003</v>
          </cell>
          <cell r="L390">
            <v>299452.7</v>
          </cell>
          <cell r="M390">
            <v>293047.57</v>
          </cell>
          <cell r="N390">
            <v>322864</v>
          </cell>
        </row>
        <row r="391">
          <cell r="B391" t="str">
            <v>GESA</v>
          </cell>
          <cell r="C391">
            <v>415645.01</v>
          </cell>
          <cell r="D391">
            <v>392773.19</v>
          </cell>
          <cell r="E391">
            <v>431423.52</v>
          </cell>
          <cell r="F391">
            <v>392038.09</v>
          </cell>
          <cell r="G391">
            <v>366184.71</v>
          </cell>
          <cell r="H391">
            <v>332983.21999999997</v>
          </cell>
          <cell r="I391">
            <v>316024.36</v>
          </cell>
          <cell r="J391">
            <v>277489.21000000002</v>
          </cell>
          <cell r="K391">
            <v>231522.13</v>
          </cell>
          <cell r="L391">
            <v>282712.18</v>
          </cell>
          <cell r="M391">
            <v>309340.58</v>
          </cell>
          <cell r="N391">
            <v>335893.68</v>
          </cell>
        </row>
        <row r="392">
          <cell r="B392" t="str">
            <v>Siroco</v>
          </cell>
          <cell r="C392">
            <v>249576.38</v>
          </cell>
          <cell r="D392">
            <v>233660.62</v>
          </cell>
          <cell r="E392">
            <v>253648.81</v>
          </cell>
          <cell r="F392">
            <v>222394.27</v>
          </cell>
          <cell r="G392">
            <v>278561.78999999998</v>
          </cell>
          <cell r="H392">
            <v>303837.94</v>
          </cell>
          <cell r="I392">
            <v>390836.78</v>
          </cell>
          <cell r="J392">
            <v>470231.84</v>
          </cell>
          <cell r="K392">
            <v>421810.67</v>
          </cell>
          <cell r="L392">
            <v>391082.91</v>
          </cell>
          <cell r="M392">
            <v>314333.95</v>
          </cell>
          <cell r="N392">
            <v>283784.43</v>
          </cell>
        </row>
        <row r="393">
          <cell r="B393" t="str">
            <v>Gran Chimú</v>
          </cell>
          <cell r="C393">
            <v>218215.72</v>
          </cell>
          <cell r="D393">
            <v>201494.39999999999</v>
          </cell>
          <cell r="E393">
            <v>219625</v>
          </cell>
          <cell r="F393">
            <v>190526.63</v>
          </cell>
          <cell r="G393">
            <v>181131.41</v>
          </cell>
          <cell r="H393">
            <v>167320.21</v>
          </cell>
          <cell r="I393">
            <v>164372.87</v>
          </cell>
          <cell r="J393">
            <v>129513.63</v>
          </cell>
          <cell r="K393">
            <v>134730.31</v>
          </cell>
          <cell r="L393">
            <v>169782.32</v>
          </cell>
          <cell r="M393">
            <v>182206.96</v>
          </cell>
          <cell r="N393">
            <v>199883.91</v>
          </cell>
        </row>
        <row r="394">
          <cell r="B394" t="str">
            <v>Quilca</v>
          </cell>
          <cell r="C394">
            <v>249464.05</v>
          </cell>
          <cell r="D394">
            <v>253722.88</v>
          </cell>
          <cell r="E394">
            <v>267370.95</v>
          </cell>
          <cell r="F394">
            <v>242559.21</v>
          </cell>
          <cell r="G394">
            <v>230395.71</v>
          </cell>
          <cell r="H394">
            <v>235189.68</v>
          </cell>
          <cell r="I394">
            <v>234744.01</v>
          </cell>
          <cell r="J394">
            <v>268271.12</v>
          </cell>
          <cell r="K394">
            <v>316732.87</v>
          </cell>
          <cell r="L394">
            <v>310525.96000000002</v>
          </cell>
          <cell r="M394">
            <v>294399.61</v>
          </cell>
          <cell r="N394">
            <v>327937.42</v>
          </cell>
        </row>
        <row r="395">
          <cell r="B395" t="str">
            <v>Sudamericano</v>
          </cell>
          <cell r="C395">
            <v>199146.08</v>
          </cell>
          <cell r="D395">
            <v>206234.81</v>
          </cell>
          <cell r="E395">
            <v>206088.15</v>
          </cell>
          <cell r="F395">
            <v>189912.77</v>
          </cell>
          <cell r="G395">
            <v>222603.03</v>
          </cell>
          <cell r="H395">
            <v>222577.23</v>
          </cell>
          <cell r="I395">
            <v>223064.26</v>
          </cell>
          <cell r="J395">
            <v>235928.43</v>
          </cell>
          <cell r="K395">
            <v>265529.98</v>
          </cell>
          <cell r="L395">
            <v>225901.65</v>
          </cell>
          <cell r="M395">
            <v>208587.2</v>
          </cell>
          <cell r="N395">
            <v>233249.12</v>
          </cell>
        </row>
        <row r="396">
          <cell r="B396" t="str">
            <v>Pachacútec</v>
          </cell>
          <cell r="C396">
            <v>401910.52</v>
          </cell>
          <cell r="D396">
            <v>397484.09</v>
          </cell>
          <cell r="E396">
            <v>434310.55</v>
          </cell>
          <cell r="F396">
            <v>402960.01</v>
          </cell>
          <cell r="G396">
            <v>396984.91</v>
          </cell>
          <cell r="H396">
            <v>320091.58</v>
          </cell>
          <cell r="I396">
            <v>328100.21000000002</v>
          </cell>
          <cell r="J396">
            <v>430288.47</v>
          </cell>
          <cell r="K396">
            <v>394748.43</v>
          </cell>
          <cell r="L396">
            <v>406589.06</v>
          </cell>
          <cell r="M396">
            <v>389446.62</v>
          </cell>
          <cell r="N396">
            <v>419117.54</v>
          </cell>
        </row>
        <row r="397">
          <cell r="B397" t="str">
            <v>Virgen María</v>
          </cell>
          <cell r="C397">
            <v>267673.76</v>
          </cell>
          <cell r="D397">
            <v>222860.43</v>
          </cell>
          <cell r="E397">
            <v>245445.54</v>
          </cell>
          <cell r="F397">
            <v>202542.82</v>
          </cell>
          <cell r="G397">
            <v>197496.05</v>
          </cell>
          <cell r="H397">
            <v>182279.71</v>
          </cell>
          <cell r="I397">
            <v>217622.88</v>
          </cell>
          <cell r="J397">
            <v>233459.72</v>
          </cell>
          <cell r="K397">
            <v>182855.95</v>
          </cell>
          <cell r="L397">
            <v>171763.53</v>
          </cell>
          <cell r="M397">
            <v>164481.10999999999</v>
          </cell>
          <cell r="N397">
            <v>170474.23999999999</v>
          </cell>
        </row>
        <row r="398">
          <cell r="B398" t="str">
            <v>Argentina</v>
          </cell>
          <cell r="C398">
            <v>107259.09</v>
          </cell>
          <cell r="D398">
            <v>101691.61</v>
          </cell>
          <cell r="E398">
            <v>115319.41</v>
          </cell>
          <cell r="F398">
            <v>115343.76</v>
          </cell>
          <cell r="G398">
            <v>158294.54999999999</v>
          </cell>
          <cell r="H398">
            <v>107067.67</v>
          </cell>
          <cell r="I398">
            <v>198015.71</v>
          </cell>
          <cell r="J398">
            <v>175807.33</v>
          </cell>
          <cell r="K398">
            <v>275850.31</v>
          </cell>
          <cell r="L398">
            <v>74744.759999999995</v>
          </cell>
          <cell r="M398">
            <v>60473.72</v>
          </cell>
          <cell r="N398">
            <v>68716.710000000006</v>
          </cell>
        </row>
        <row r="399">
          <cell r="B399" t="str">
            <v>Genex</v>
          </cell>
          <cell r="C399">
            <v>219037.82</v>
          </cell>
          <cell r="D399">
            <v>205617.7</v>
          </cell>
          <cell r="E399">
            <v>214273.45</v>
          </cell>
          <cell r="F399">
            <v>193191.75</v>
          </cell>
          <cell r="G399">
            <v>183233.94</v>
          </cell>
          <cell r="H399">
            <v>173760.45</v>
          </cell>
          <cell r="I399">
            <v>175444.03</v>
          </cell>
          <cell r="J399">
            <v>185420.66</v>
          </cell>
          <cell r="K399">
            <v>160920.71</v>
          </cell>
          <cell r="L399">
            <v>232583.48</v>
          </cell>
          <cell r="M399">
            <v>254433.71</v>
          </cell>
          <cell r="N399">
            <v>293292.65000000002</v>
          </cell>
        </row>
        <row r="400">
          <cell r="B400" t="str">
            <v>Colonial</v>
          </cell>
          <cell r="C400">
            <v>72436.88</v>
          </cell>
          <cell r="D400">
            <v>73871.149999999994</v>
          </cell>
          <cell r="E400">
            <v>87764.05</v>
          </cell>
          <cell r="F400">
            <v>69377.34</v>
          </cell>
          <cell r="G400">
            <v>97456.35</v>
          </cell>
          <cell r="H400">
            <v>83795.63</v>
          </cell>
          <cell r="I400">
            <v>58004.28</v>
          </cell>
          <cell r="J400">
            <v>100701.79</v>
          </cell>
          <cell r="K400">
            <v>88026.64</v>
          </cell>
          <cell r="L400">
            <v>88442.93</v>
          </cell>
          <cell r="M400">
            <v>90302.37</v>
          </cell>
          <cell r="N400">
            <v>97391.56</v>
          </cell>
        </row>
        <row r="401">
          <cell r="B401" t="str">
            <v>Venezuela</v>
          </cell>
          <cell r="C401">
            <v>194264.83</v>
          </cell>
          <cell r="D401">
            <v>174254.14</v>
          </cell>
          <cell r="E401">
            <v>198672.22</v>
          </cell>
          <cell r="F401">
            <v>198179.20000000001</v>
          </cell>
          <cell r="G401">
            <v>282298.90999999997</v>
          </cell>
          <cell r="H401">
            <v>195687.48</v>
          </cell>
          <cell r="I401">
            <v>370063.28</v>
          </cell>
          <cell r="J401">
            <v>276204.52</v>
          </cell>
          <cell r="K401">
            <v>306679.14</v>
          </cell>
          <cell r="L401">
            <v>179295.23</v>
          </cell>
          <cell r="M401">
            <v>159392.78</v>
          </cell>
          <cell r="N401">
            <v>170753.9</v>
          </cell>
        </row>
        <row r="402">
          <cell r="B402" t="str">
            <v>Lubrigas</v>
          </cell>
          <cell r="C402">
            <v>65274.93</v>
          </cell>
          <cell r="D402">
            <v>62455.64</v>
          </cell>
          <cell r="E402">
            <v>69695.87</v>
          </cell>
          <cell r="F402">
            <v>57208.7</v>
          </cell>
          <cell r="G402">
            <v>81929.36</v>
          </cell>
          <cell r="H402">
            <v>111198.22</v>
          </cell>
          <cell r="I402">
            <v>76018.53</v>
          </cell>
          <cell r="J402">
            <v>91626.62</v>
          </cell>
          <cell r="K402">
            <v>72227.48</v>
          </cell>
          <cell r="L402">
            <v>71185.570000000007</v>
          </cell>
          <cell r="M402">
            <v>59096.25</v>
          </cell>
          <cell r="N402">
            <v>64982.12</v>
          </cell>
        </row>
        <row r="403">
          <cell r="B403" t="str">
            <v>Shalom</v>
          </cell>
          <cell r="C403">
            <v>110270.8</v>
          </cell>
          <cell r="D403">
            <v>92329.27</v>
          </cell>
          <cell r="E403">
            <v>102130.33</v>
          </cell>
          <cell r="F403">
            <v>88210.67</v>
          </cell>
          <cell r="G403">
            <v>140990.51999999999</v>
          </cell>
          <cell r="H403">
            <v>93502.15</v>
          </cell>
          <cell r="I403">
            <v>85631.07</v>
          </cell>
          <cell r="J403">
            <v>162355.48000000001</v>
          </cell>
          <cell r="K403">
            <v>129494.41</v>
          </cell>
          <cell r="L403">
            <v>128435.29</v>
          </cell>
          <cell r="M403">
            <v>124735.11</v>
          </cell>
          <cell r="N403">
            <v>137812.48000000001</v>
          </cell>
        </row>
        <row r="404">
          <cell r="B404" t="str">
            <v>Pits</v>
          </cell>
          <cell r="C404">
            <v>177802.33</v>
          </cell>
          <cell r="D404">
            <v>151732.43</v>
          </cell>
          <cell r="E404">
            <v>158137.93</v>
          </cell>
          <cell r="F404">
            <v>138915</v>
          </cell>
          <cell r="G404">
            <v>134049.16</v>
          </cell>
          <cell r="H404">
            <v>100272.58</v>
          </cell>
          <cell r="I404">
            <v>244403.20000000001</v>
          </cell>
          <cell r="J404">
            <v>117916.38</v>
          </cell>
          <cell r="K404">
            <v>69027.5</v>
          </cell>
          <cell r="L404">
            <v>118583.67999999999</v>
          </cell>
          <cell r="M404">
            <v>137770.41</v>
          </cell>
          <cell r="N404">
            <v>147793.29</v>
          </cell>
        </row>
        <row r="405">
          <cell r="B405" t="str">
            <v>Arica</v>
          </cell>
          <cell r="C405">
            <v>176949.06</v>
          </cell>
          <cell r="D405">
            <v>157738.51</v>
          </cell>
          <cell r="E405">
            <v>175242.03</v>
          </cell>
          <cell r="F405">
            <v>149131.63</v>
          </cell>
          <cell r="G405">
            <v>136993.81</v>
          </cell>
          <cell r="H405">
            <v>137396.32999999999</v>
          </cell>
          <cell r="I405">
            <v>140698.76</v>
          </cell>
          <cell r="J405">
            <v>292459.68</v>
          </cell>
          <cell r="K405">
            <v>253615.17</v>
          </cell>
          <cell r="L405">
            <v>226760.04</v>
          </cell>
          <cell r="M405">
            <v>239128.37</v>
          </cell>
          <cell r="N405">
            <v>235978.93</v>
          </cell>
        </row>
        <row r="406">
          <cell r="B406" t="str">
            <v>Fometsa</v>
          </cell>
          <cell r="C406">
            <v>121946.85</v>
          </cell>
          <cell r="D406">
            <v>110157.93</v>
          </cell>
          <cell r="E406">
            <v>119810.4</v>
          </cell>
          <cell r="F406">
            <v>106225.73</v>
          </cell>
          <cell r="G406">
            <v>131254.69</v>
          </cell>
          <cell r="H406">
            <v>135326.60999999999</v>
          </cell>
          <cell r="I406">
            <v>151206.79999999999</v>
          </cell>
          <cell r="J406">
            <v>125134.26</v>
          </cell>
          <cell r="K406">
            <v>112853.77</v>
          </cell>
          <cell r="L406">
            <v>130788.16</v>
          </cell>
          <cell r="M406">
            <v>138503.51</v>
          </cell>
          <cell r="N406">
            <v>144535.22</v>
          </cell>
        </row>
        <row r="407">
          <cell r="B407" t="str">
            <v>Santa Rosa</v>
          </cell>
          <cell r="C407">
            <v>166140.73000000001</v>
          </cell>
          <cell r="D407">
            <v>159637.79999999999</v>
          </cell>
          <cell r="E407">
            <v>174413.86</v>
          </cell>
          <cell r="F407">
            <v>139698.62</v>
          </cell>
          <cell r="G407">
            <v>132432.97</v>
          </cell>
          <cell r="H407">
            <v>167250.57999999999</v>
          </cell>
          <cell r="I407">
            <v>98614.28</v>
          </cell>
          <cell r="J407">
            <v>110594.65</v>
          </cell>
          <cell r="K407">
            <v>117431.42</v>
          </cell>
          <cell r="L407">
            <v>164057.76999999999</v>
          </cell>
          <cell r="M407">
            <v>174378.71</v>
          </cell>
          <cell r="N407">
            <v>189106.51</v>
          </cell>
        </row>
        <row r="408">
          <cell r="B408" t="str">
            <v>Lima</v>
          </cell>
          <cell r="C408">
            <v>216154.95</v>
          </cell>
          <cell r="D408">
            <v>200750.03</v>
          </cell>
          <cell r="E408">
            <v>216083.32</v>
          </cell>
          <cell r="F408">
            <v>196725.26</v>
          </cell>
          <cell r="G408">
            <v>193004.07</v>
          </cell>
          <cell r="H408">
            <v>177900.68</v>
          </cell>
          <cell r="I408">
            <v>147489.35999999999</v>
          </cell>
          <cell r="J408">
            <v>195457.99</v>
          </cell>
          <cell r="K408">
            <v>216726.17</v>
          </cell>
          <cell r="L408">
            <v>221465.83</v>
          </cell>
          <cell r="M408">
            <v>227392.28</v>
          </cell>
          <cell r="N408">
            <v>262869.24</v>
          </cell>
        </row>
        <row r="409">
          <cell r="B409" t="str">
            <v>Cilugas</v>
          </cell>
          <cell r="C409">
            <v>96480.1</v>
          </cell>
          <cell r="D409">
            <v>88522.35</v>
          </cell>
          <cell r="E409">
            <v>90656.16</v>
          </cell>
          <cell r="F409">
            <v>82568.259999999995</v>
          </cell>
          <cell r="G409">
            <v>78722.509999999995</v>
          </cell>
          <cell r="H409">
            <v>66906.080000000002</v>
          </cell>
          <cell r="I409">
            <v>71146.570000000007</v>
          </cell>
          <cell r="J409">
            <v>59385.69</v>
          </cell>
          <cell r="K409">
            <v>45684.98</v>
          </cell>
          <cell r="L409">
            <v>102960.91</v>
          </cell>
          <cell r="M409">
            <v>103592.82</v>
          </cell>
          <cell r="N409">
            <v>137235.17000000001</v>
          </cell>
        </row>
        <row r="410">
          <cell r="B410" t="str">
            <v>Intraserv 5</v>
          </cell>
          <cell r="C410">
            <v>164523.14000000001</v>
          </cell>
          <cell r="D410">
            <v>150969</v>
          </cell>
          <cell r="E410">
            <v>180849.23</v>
          </cell>
          <cell r="F410">
            <v>154729.25</v>
          </cell>
          <cell r="G410">
            <v>187308.98</v>
          </cell>
          <cell r="H410">
            <v>173905.56</v>
          </cell>
          <cell r="I410">
            <v>174919.16</v>
          </cell>
          <cell r="J410">
            <v>143018.96</v>
          </cell>
          <cell r="K410">
            <v>179475.37</v>
          </cell>
          <cell r="L410">
            <v>235235.61</v>
          </cell>
          <cell r="M410">
            <v>272657.2</v>
          </cell>
          <cell r="N410">
            <v>307841.12</v>
          </cell>
        </row>
        <row r="411">
          <cell r="B411" t="str">
            <v>Colonial III</v>
          </cell>
          <cell r="C411">
            <v>111137.72</v>
          </cell>
          <cell r="D411">
            <v>96656.960000000006</v>
          </cell>
          <cell r="E411">
            <v>104524.65</v>
          </cell>
          <cell r="F411">
            <v>86707.09</v>
          </cell>
          <cell r="G411">
            <v>121664.23</v>
          </cell>
          <cell r="H411">
            <v>121401.78</v>
          </cell>
          <cell r="I411">
            <v>65823.88</v>
          </cell>
          <cell r="J411">
            <v>153637.97</v>
          </cell>
          <cell r="K411">
            <v>121985.33</v>
          </cell>
          <cell r="L411">
            <v>96057.12</v>
          </cell>
          <cell r="M411">
            <v>93066.32</v>
          </cell>
          <cell r="N411">
            <v>96582.85</v>
          </cell>
        </row>
        <row r="412">
          <cell r="B412" t="str">
            <v>Vijogas</v>
          </cell>
          <cell r="C412">
            <v>175222.05</v>
          </cell>
          <cell r="D412">
            <v>160174.63</v>
          </cell>
          <cell r="E412">
            <v>175404.08</v>
          </cell>
          <cell r="F412">
            <v>126958.08</v>
          </cell>
          <cell r="G412">
            <v>226162.08</v>
          </cell>
          <cell r="H412">
            <v>233379.57</v>
          </cell>
          <cell r="I412">
            <v>301138.92</v>
          </cell>
          <cell r="J412">
            <v>252977.06</v>
          </cell>
          <cell r="K412">
            <v>251991.94</v>
          </cell>
          <cell r="L412">
            <v>227147.18</v>
          </cell>
          <cell r="M412">
            <v>205147.71</v>
          </cell>
          <cell r="N412">
            <v>212251.54</v>
          </cell>
        </row>
        <row r="413">
          <cell r="B413" t="str">
            <v>Altavidda II</v>
          </cell>
          <cell r="C413">
            <v>340340.3</v>
          </cell>
          <cell r="D413">
            <v>313247.02</v>
          </cell>
          <cell r="E413">
            <v>343858.32</v>
          </cell>
          <cell r="F413">
            <v>334021.28000000003</v>
          </cell>
          <cell r="G413">
            <v>336906.16</v>
          </cell>
          <cell r="H413">
            <v>310742.46000000002</v>
          </cell>
          <cell r="I413">
            <v>294598.99</v>
          </cell>
          <cell r="J413">
            <v>238735.8</v>
          </cell>
          <cell r="K413">
            <v>269662.25</v>
          </cell>
          <cell r="L413">
            <v>302720.46999999997</v>
          </cell>
          <cell r="M413">
            <v>293016.75</v>
          </cell>
          <cell r="N413">
            <v>309030.56</v>
          </cell>
        </row>
        <row r="414">
          <cell r="B414" t="str">
            <v>Delta</v>
          </cell>
          <cell r="C414">
            <v>309745.37</v>
          </cell>
          <cell r="D414">
            <v>295431.65999999997</v>
          </cell>
          <cell r="E414">
            <v>323450.61</v>
          </cell>
          <cell r="F414">
            <v>294416.15999999997</v>
          </cell>
          <cell r="G414">
            <v>317445.96000000002</v>
          </cell>
          <cell r="H414">
            <v>329844.21000000002</v>
          </cell>
          <cell r="I414">
            <v>290411.61</v>
          </cell>
          <cell r="J414">
            <v>240161.98</v>
          </cell>
          <cell r="K414">
            <v>261380.83</v>
          </cell>
          <cell r="L414">
            <v>359195.55</v>
          </cell>
          <cell r="M414">
            <v>374756.31</v>
          </cell>
          <cell r="N414">
            <v>405092.07</v>
          </cell>
        </row>
        <row r="415">
          <cell r="B415" t="str">
            <v>Próceres</v>
          </cell>
          <cell r="C415">
            <v>279895.34999999998</v>
          </cell>
          <cell r="D415">
            <v>277895.69</v>
          </cell>
          <cell r="E415">
            <v>311110.06</v>
          </cell>
          <cell r="F415">
            <v>282742.21000000002</v>
          </cell>
          <cell r="G415">
            <v>274757.64</v>
          </cell>
          <cell r="H415">
            <v>246071.22</v>
          </cell>
          <cell r="I415">
            <v>261546.01</v>
          </cell>
          <cell r="J415">
            <v>210152.9</v>
          </cell>
          <cell r="K415">
            <v>185065.44</v>
          </cell>
          <cell r="L415">
            <v>258467.45</v>
          </cell>
          <cell r="M415">
            <v>291803.74</v>
          </cell>
          <cell r="N415">
            <v>312045.12</v>
          </cell>
        </row>
        <row r="416">
          <cell r="B416" t="str">
            <v>Assa La Victoria</v>
          </cell>
          <cell r="C416">
            <v>761561.28</v>
          </cell>
          <cell r="D416">
            <v>715579.19</v>
          </cell>
          <cell r="E416">
            <v>806779.75</v>
          </cell>
          <cell r="F416">
            <v>703598.36</v>
          </cell>
          <cell r="G416">
            <v>625313.24</v>
          </cell>
          <cell r="H416">
            <v>550177.56999999995</v>
          </cell>
          <cell r="I416">
            <v>480398.31</v>
          </cell>
          <cell r="J416">
            <v>738920.53</v>
          </cell>
          <cell r="K416">
            <v>705551.67</v>
          </cell>
          <cell r="L416">
            <v>656825.94999999995</v>
          </cell>
          <cell r="M416">
            <v>645586.15</v>
          </cell>
          <cell r="N416">
            <v>713692.3</v>
          </cell>
        </row>
        <row r="417">
          <cell r="B417" t="str">
            <v>Estel</v>
          </cell>
          <cell r="C417">
            <v>453034.88</v>
          </cell>
          <cell r="D417">
            <v>392159.97</v>
          </cell>
          <cell r="E417">
            <v>453360.65</v>
          </cell>
          <cell r="F417">
            <v>436374.96</v>
          </cell>
          <cell r="G417">
            <v>444608.91</v>
          </cell>
          <cell r="H417">
            <v>382874.11</v>
          </cell>
          <cell r="I417">
            <v>405888.69</v>
          </cell>
          <cell r="J417">
            <v>327009.81</v>
          </cell>
          <cell r="K417">
            <v>392528.66</v>
          </cell>
          <cell r="L417">
            <v>473031.23</v>
          </cell>
          <cell r="M417">
            <v>565530.37</v>
          </cell>
          <cell r="N417">
            <v>562336.81999999995</v>
          </cell>
        </row>
        <row r="418">
          <cell r="B418" t="str">
            <v>Angamos CyM</v>
          </cell>
          <cell r="C418">
            <v>127536.75</v>
          </cell>
          <cell r="D418">
            <v>121216.65</v>
          </cell>
          <cell r="E418">
            <v>162866.45000000001</v>
          </cell>
          <cell r="F418">
            <v>166038.47</v>
          </cell>
          <cell r="G418">
            <v>157865.23000000001</v>
          </cell>
          <cell r="H418">
            <v>177320.04</v>
          </cell>
          <cell r="I418">
            <v>161764.95000000001</v>
          </cell>
          <cell r="J418">
            <v>181922.66</v>
          </cell>
          <cell r="K418">
            <v>133294.32999999999</v>
          </cell>
          <cell r="L418">
            <v>151523.10999999999</v>
          </cell>
          <cell r="M418">
            <v>147416.48000000001</v>
          </cell>
          <cell r="N418">
            <v>157605.20000000001</v>
          </cell>
        </row>
        <row r="419">
          <cell r="B419" t="str">
            <v>Titi</v>
          </cell>
          <cell r="C419">
            <v>204008.28</v>
          </cell>
          <cell r="D419">
            <v>170784.6</v>
          </cell>
          <cell r="E419">
            <v>185933.85</v>
          </cell>
          <cell r="F419">
            <v>349050.04</v>
          </cell>
          <cell r="G419">
            <v>409302.38</v>
          </cell>
          <cell r="H419">
            <v>350706.98</v>
          </cell>
          <cell r="I419">
            <v>358479.83</v>
          </cell>
          <cell r="J419">
            <v>385962.95</v>
          </cell>
          <cell r="K419">
            <v>310091.13</v>
          </cell>
          <cell r="L419">
            <v>217861.62</v>
          </cell>
          <cell r="M419">
            <v>204220.03</v>
          </cell>
          <cell r="N419">
            <v>245414.15</v>
          </cell>
        </row>
        <row r="420">
          <cell r="B420" t="str">
            <v>Acosa San Isidro</v>
          </cell>
          <cell r="C420">
            <v>404824.33</v>
          </cell>
          <cell r="D420">
            <v>417192.97</v>
          </cell>
          <cell r="E420">
            <v>488246.64</v>
          </cell>
          <cell r="F420">
            <v>425821.89</v>
          </cell>
          <cell r="G420">
            <v>414692.2</v>
          </cell>
          <cell r="H420">
            <v>318724.18</v>
          </cell>
          <cell r="I420">
            <v>399248.8</v>
          </cell>
          <cell r="J420">
            <v>381226.65</v>
          </cell>
          <cell r="K420">
            <v>247927.46</v>
          </cell>
          <cell r="L420">
            <v>282845.14</v>
          </cell>
          <cell r="M420">
            <v>281335.53000000003</v>
          </cell>
          <cell r="N420">
            <v>274026.09000000003</v>
          </cell>
        </row>
        <row r="421">
          <cell r="B421" t="str">
            <v>Coesti Zarate</v>
          </cell>
          <cell r="C421">
            <v>319454.83</v>
          </cell>
          <cell r="D421">
            <v>326768</v>
          </cell>
          <cell r="E421">
            <v>345184.38</v>
          </cell>
          <cell r="F421">
            <v>339016.26</v>
          </cell>
          <cell r="G421">
            <v>338612.67</v>
          </cell>
          <cell r="H421">
            <v>314017.96999999997</v>
          </cell>
          <cell r="I421">
            <v>302422.15999999997</v>
          </cell>
          <cell r="J421">
            <v>245077</v>
          </cell>
          <cell r="K421">
            <v>283477</v>
          </cell>
          <cell r="L421">
            <v>339172.32</v>
          </cell>
          <cell r="M421">
            <v>341009.79</v>
          </cell>
          <cell r="N421">
            <v>348190.22</v>
          </cell>
        </row>
        <row r="422">
          <cell r="B422" t="str">
            <v>Neogas</v>
          </cell>
          <cell r="C422">
            <v>118616.16</v>
          </cell>
          <cell r="D422">
            <v>113275.82</v>
          </cell>
          <cell r="E422">
            <v>106630.8</v>
          </cell>
          <cell r="F422">
            <v>104339.19</v>
          </cell>
          <cell r="G422">
            <v>77590.34</v>
          </cell>
          <cell r="H422">
            <v>77673.710000000006</v>
          </cell>
          <cell r="I422">
            <v>82836.86</v>
          </cell>
          <cell r="J422">
            <v>72320.42</v>
          </cell>
          <cell r="K422">
            <v>60507.25</v>
          </cell>
          <cell r="L422">
            <v>86667.56</v>
          </cell>
          <cell r="M422">
            <v>93064.38</v>
          </cell>
          <cell r="N422">
            <v>107473.59</v>
          </cell>
        </row>
        <row r="423">
          <cell r="B423" t="str">
            <v>Tingo Maria</v>
          </cell>
          <cell r="C423">
            <v>119234.84</v>
          </cell>
          <cell r="D423">
            <v>114199.88</v>
          </cell>
          <cell r="E423">
            <v>121412.09</v>
          </cell>
          <cell r="F423">
            <v>97447.25</v>
          </cell>
          <cell r="G423">
            <v>127711.99</v>
          </cell>
          <cell r="H423">
            <v>150751.20000000001</v>
          </cell>
          <cell r="I423">
            <v>219607.78</v>
          </cell>
          <cell r="J423">
            <v>173652.06</v>
          </cell>
          <cell r="K423">
            <v>222387.09</v>
          </cell>
          <cell r="L423">
            <v>149561.60999999999</v>
          </cell>
          <cell r="M423">
            <v>130941.11</v>
          </cell>
          <cell r="N423">
            <v>148429.19</v>
          </cell>
        </row>
        <row r="424">
          <cell r="B424" t="str">
            <v>San Luis</v>
          </cell>
          <cell r="C424">
            <v>85867.02</v>
          </cell>
          <cell r="D424">
            <v>76934.34</v>
          </cell>
          <cell r="E424">
            <v>91158.25</v>
          </cell>
          <cell r="F424">
            <v>81361.490000000005</v>
          </cell>
          <cell r="G424">
            <v>129961.38</v>
          </cell>
          <cell r="H424">
            <v>139319.95000000001</v>
          </cell>
          <cell r="I424">
            <v>246351.58</v>
          </cell>
          <cell r="J424">
            <v>223513.5</v>
          </cell>
          <cell r="K424">
            <v>202977.87</v>
          </cell>
          <cell r="L424">
            <v>131945.96</v>
          </cell>
          <cell r="M424">
            <v>132714.45000000001</v>
          </cell>
          <cell r="N424">
            <v>157996.39000000001</v>
          </cell>
        </row>
        <row r="425">
          <cell r="B425" t="str">
            <v>Brata</v>
          </cell>
          <cell r="C425">
            <v>378265.04</v>
          </cell>
          <cell r="D425">
            <v>388522.48</v>
          </cell>
          <cell r="E425">
            <v>430209.3</v>
          </cell>
          <cell r="F425">
            <v>365278.2</v>
          </cell>
          <cell r="G425">
            <v>338392.97</v>
          </cell>
          <cell r="H425">
            <v>310136.90999999997</v>
          </cell>
          <cell r="I425">
            <v>322473.38</v>
          </cell>
          <cell r="J425">
            <v>377835.07</v>
          </cell>
          <cell r="K425">
            <v>458348.62</v>
          </cell>
          <cell r="L425">
            <v>453456.76</v>
          </cell>
          <cell r="M425">
            <v>442036.93</v>
          </cell>
          <cell r="N425">
            <v>473429.71</v>
          </cell>
        </row>
        <row r="426">
          <cell r="B426" t="str">
            <v>Malecon Checa</v>
          </cell>
          <cell r="C426">
            <v>203107.93</v>
          </cell>
          <cell r="D426">
            <v>190240.4</v>
          </cell>
          <cell r="E426">
            <v>214179.97</v>
          </cell>
          <cell r="F426">
            <v>190842.99</v>
          </cell>
          <cell r="G426">
            <v>187548.15</v>
          </cell>
          <cell r="H426">
            <v>206055.54</v>
          </cell>
          <cell r="I426">
            <v>198766.77</v>
          </cell>
          <cell r="J426">
            <v>189296.44</v>
          </cell>
          <cell r="K426">
            <v>220698.03</v>
          </cell>
          <cell r="L426">
            <v>281438.61</v>
          </cell>
          <cell r="M426">
            <v>273053.84000000003</v>
          </cell>
          <cell r="N426">
            <v>300599.63</v>
          </cell>
        </row>
        <row r="427">
          <cell r="B427" t="str">
            <v>Estaciones y Gasocentros</v>
          </cell>
          <cell r="C427">
            <v>236263.59</v>
          </cell>
          <cell r="D427">
            <v>227337.38</v>
          </cell>
          <cell r="E427">
            <v>248491.36</v>
          </cell>
          <cell r="F427">
            <v>223537.24</v>
          </cell>
          <cell r="G427">
            <v>231051.69</v>
          </cell>
          <cell r="H427">
            <v>196445.21</v>
          </cell>
          <cell r="I427">
            <v>156815.09</v>
          </cell>
          <cell r="J427">
            <v>145066.51999999999</v>
          </cell>
          <cell r="K427">
            <v>166916.88</v>
          </cell>
          <cell r="L427">
            <v>184166.6</v>
          </cell>
          <cell r="M427">
            <v>153302.48000000001</v>
          </cell>
          <cell r="N427">
            <v>179614.38</v>
          </cell>
        </row>
        <row r="428">
          <cell r="B428" t="str">
            <v>Gasbra La Victoria</v>
          </cell>
          <cell r="C428">
            <v>473989.48</v>
          </cell>
          <cell r="D428">
            <v>445137.48</v>
          </cell>
          <cell r="E428">
            <v>488503.25</v>
          </cell>
          <cell r="F428">
            <v>414631.82</v>
          </cell>
          <cell r="G428">
            <v>383012.06</v>
          </cell>
          <cell r="H428">
            <v>353028.09</v>
          </cell>
          <cell r="I428">
            <v>420167.56</v>
          </cell>
          <cell r="J428">
            <v>415989.89</v>
          </cell>
          <cell r="K428">
            <v>453586.45</v>
          </cell>
          <cell r="L428">
            <v>466645.13</v>
          </cell>
          <cell r="M428">
            <v>423758.73</v>
          </cell>
          <cell r="N428">
            <v>421578.43</v>
          </cell>
        </row>
        <row r="429">
          <cell r="B429" t="str">
            <v>Acosa Faucett</v>
          </cell>
          <cell r="C429">
            <v>352611.07</v>
          </cell>
          <cell r="D429">
            <v>360944.27</v>
          </cell>
          <cell r="E429">
            <v>390211.3</v>
          </cell>
          <cell r="F429">
            <v>352378.38</v>
          </cell>
          <cell r="G429">
            <v>349699.9</v>
          </cell>
          <cell r="H429">
            <v>309471.31</v>
          </cell>
          <cell r="I429">
            <v>303582.96999999997</v>
          </cell>
          <cell r="J429">
            <v>341829.3</v>
          </cell>
          <cell r="K429">
            <v>303995.89</v>
          </cell>
          <cell r="L429">
            <v>244197.44</v>
          </cell>
          <cell r="M429">
            <v>215837.62</v>
          </cell>
          <cell r="N429">
            <v>260394.81</v>
          </cell>
        </row>
        <row r="430">
          <cell r="B430" t="str">
            <v>Arica II</v>
          </cell>
          <cell r="C430">
            <v>114203.06</v>
          </cell>
          <cell r="D430">
            <v>102744.63</v>
          </cell>
          <cell r="E430">
            <v>112531.65</v>
          </cell>
          <cell r="F430">
            <v>100303.61</v>
          </cell>
          <cell r="G430">
            <v>91444.74</v>
          </cell>
          <cell r="H430">
            <v>110110.29</v>
          </cell>
          <cell r="I430">
            <v>78466.740000000005</v>
          </cell>
          <cell r="J430">
            <v>149401.76999999999</v>
          </cell>
          <cell r="K430">
            <v>122760.58</v>
          </cell>
          <cell r="L430">
            <v>122525.52</v>
          </cell>
          <cell r="M430">
            <v>118148.52</v>
          </cell>
          <cell r="N430">
            <v>116815.67</v>
          </cell>
        </row>
        <row r="431">
          <cell r="B431" t="str">
            <v>Central</v>
          </cell>
          <cell r="C431">
            <v>183039.84</v>
          </cell>
          <cell r="D431">
            <v>171077.27</v>
          </cell>
          <cell r="E431">
            <v>185284.82</v>
          </cell>
          <cell r="F431">
            <v>157512.79</v>
          </cell>
          <cell r="G431">
            <v>130500.81</v>
          </cell>
          <cell r="H431">
            <v>256317.67</v>
          </cell>
          <cell r="I431">
            <v>180328.85</v>
          </cell>
          <cell r="J431">
            <v>145796.41</v>
          </cell>
          <cell r="K431">
            <v>120584.16</v>
          </cell>
          <cell r="L431">
            <v>142905.96</v>
          </cell>
          <cell r="M431">
            <v>178307.13</v>
          </cell>
          <cell r="N431">
            <v>192693.07</v>
          </cell>
        </row>
        <row r="432">
          <cell r="B432" t="str">
            <v>Inca GNV</v>
          </cell>
          <cell r="C432">
            <v>199053.18</v>
          </cell>
          <cell r="D432">
            <v>185637.19</v>
          </cell>
          <cell r="E432">
            <v>215733.51</v>
          </cell>
          <cell r="F432">
            <v>198869.06</v>
          </cell>
          <cell r="G432">
            <v>256977.47</v>
          </cell>
          <cell r="H432">
            <v>306219.53999999998</v>
          </cell>
          <cell r="I432">
            <v>238083.57</v>
          </cell>
          <cell r="J432">
            <v>269572.7</v>
          </cell>
          <cell r="K432">
            <v>259879.52</v>
          </cell>
          <cell r="L432">
            <v>153350.65</v>
          </cell>
          <cell r="M432">
            <v>129627.5</v>
          </cell>
          <cell r="N432">
            <v>133568.10999999999</v>
          </cell>
        </row>
        <row r="433">
          <cell r="B433" t="str">
            <v>Livomarket Argentina</v>
          </cell>
          <cell r="C433">
            <v>140557.54999999999</v>
          </cell>
          <cell r="D433">
            <v>129372.58</v>
          </cell>
          <cell r="E433">
            <v>145485.54</v>
          </cell>
          <cell r="F433">
            <v>129093.53</v>
          </cell>
          <cell r="G433">
            <v>189613.48</v>
          </cell>
          <cell r="H433">
            <v>196712.6</v>
          </cell>
          <cell r="I433">
            <v>302814.52</v>
          </cell>
          <cell r="J433">
            <v>295495.17</v>
          </cell>
          <cell r="K433">
            <v>276260.96000000002</v>
          </cell>
          <cell r="L433">
            <v>198267.02</v>
          </cell>
          <cell r="M433">
            <v>183840.6</v>
          </cell>
          <cell r="N433">
            <v>206142.35</v>
          </cell>
        </row>
        <row r="434">
          <cell r="B434" t="str">
            <v>Coesti Igarsa</v>
          </cell>
          <cell r="C434">
            <v>275923.25</v>
          </cell>
          <cell r="D434">
            <v>221519.13</v>
          </cell>
          <cell r="E434">
            <v>260779.59</v>
          </cell>
          <cell r="F434">
            <v>252522.16</v>
          </cell>
          <cell r="G434">
            <v>250254.38</v>
          </cell>
          <cell r="H434">
            <v>229543.54</v>
          </cell>
          <cell r="I434">
            <v>199699.58</v>
          </cell>
          <cell r="J434">
            <v>191447.99</v>
          </cell>
          <cell r="K434">
            <v>306105.8</v>
          </cell>
          <cell r="L434">
            <v>286697.2</v>
          </cell>
          <cell r="M434">
            <v>269489.5</v>
          </cell>
          <cell r="N434">
            <v>304052.99</v>
          </cell>
        </row>
        <row r="435">
          <cell r="B435" t="str">
            <v>Sanflor-Farmin</v>
          </cell>
          <cell r="C435">
            <v>343719.4</v>
          </cell>
          <cell r="D435">
            <v>318294.69</v>
          </cell>
          <cell r="E435">
            <v>331504.49</v>
          </cell>
          <cell r="F435">
            <v>302299.07</v>
          </cell>
          <cell r="G435">
            <v>311126.26</v>
          </cell>
          <cell r="H435">
            <v>276992.74</v>
          </cell>
          <cell r="I435">
            <v>287154.90000000002</v>
          </cell>
          <cell r="J435">
            <v>247606.99</v>
          </cell>
          <cell r="K435">
            <v>272890.07</v>
          </cell>
          <cell r="L435">
            <v>288079.78000000003</v>
          </cell>
          <cell r="M435">
            <v>281449.32</v>
          </cell>
          <cell r="N435">
            <v>304012.79999999999</v>
          </cell>
        </row>
        <row r="436">
          <cell r="B436" t="str">
            <v>Centro Gas Diego</v>
          </cell>
          <cell r="C436">
            <v>80718.570000000007</v>
          </cell>
          <cell r="D436">
            <v>75950.509999999995</v>
          </cell>
          <cell r="E436">
            <v>81464.03</v>
          </cell>
          <cell r="F436">
            <v>67560</v>
          </cell>
          <cell r="G436">
            <v>68945.440000000002</v>
          </cell>
          <cell r="H436">
            <v>78842.12</v>
          </cell>
          <cell r="I436">
            <v>103969.67</v>
          </cell>
          <cell r="J436">
            <v>81668.929999999993</v>
          </cell>
          <cell r="K436">
            <v>163633.09</v>
          </cell>
          <cell r="L436">
            <v>208461.14</v>
          </cell>
          <cell r="M436">
            <v>254867.63</v>
          </cell>
          <cell r="N436">
            <v>288804.34999999998</v>
          </cell>
        </row>
        <row r="437">
          <cell r="B437" t="str">
            <v>Tupac Amaru</v>
          </cell>
          <cell r="C437">
            <v>273014.19</v>
          </cell>
          <cell r="D437">
            <v>248164.99</v>
          </cell>
          <cell r="E437">
            <v>259019.75</v>
          </cell>
          <cell r="F437">
            <v>253924.18</v>
          </cell>
          <cell r="G437">
            <v>257043.91</v>
          </cell>
          <cell r="H437">
            <v>222597.81</v>
          </cell>
          <cell r="I437">
            <v>200654.14</v>
          </cell>
          <cell r="J437">
            <v>189526.8</v>
          </cell>
          <cell r="K437">
            <v>254160.26</v>
          </cell>
          <cell r="L437">
            <v>290729.38</v>
          </cell>
          <cell r="M437">
            <v>225948.08</v>
          </cell>
          <cell r="N437">
            <v>268199.76</v>
          </cell>
        </row>
        <row r="438">
          <cell r="B438" t="str">
            <v>Nanita</v>
          </cell>
          <cell r="C438">
            <v>228956.08</v>
          </cell>
          <cell r="D438">
            <v>177051.31</v>
          </cell>
          <cell r="E438">
            <v>194985.94</v>
          </cell>
          <cell r="F438">
            <v>192279.21</v>
          </cell>
          <cell r="G438">
            <v>197046.71</v>
          </cell>
          <cell r="H438">
            <v>178130.62</v>
          </cell>
          <cell r="I438">
            <v>147952.84</v>
          </cell>
          <cell r="J438">
            <v>111799.93</v>
          </cell>
          <cell r="K438">
            <v>121223</v>
          </cell>
          <cell r="L438">
            <v>242700.63</v>
          </cell>
          <cell r="M438">
            <v>258883.39</v>
          </cell>
          <cell r="N438">
            <v>265517.57</v>
          </cell>
        </row>
        <row r="439">
          <cell r="B439" t="str">
            <v>Acosa Castilla</v>
          </cell>
          <cell r="C439">
            <v>291784.77</v>
          </cell>
          <cell r="D439">
            <v>305486.78000000003</v>
          </cell>
          <cell r="E439">
            <v>359621.6</v>
          </cell>
          <cell r="F439">
            <v>297816.17</v>
          </cell>
          <cell r="G439">
            <v>252455.4</v>
          </cell>
          <cell r="H439">
            <v>231430.43</v>
          </cell>
          <cell r="I439">
            <v>297220.13</v>
          </cell>
          <cell r="J439">
            <v>320929.59000000003</v>
          </cell>
          <cell r="K439">
            <v>307342.32</v>
          </cell>
          <cell r="L439">
            <v>218227.83</v>
          </cell>
          <cell r="M439">
            <v>181178.59</v>
          </cell>
          <cell r="N439">
            <v>213640.43</v>
          </cell>
        </row>
        <row r="440">
          <cell r="B440" t="str">
            <v>Korioto Las Lomas</v>
          </cell>
          <cell r="C440">
            <v>259890.21</v>
          </cell>
          <cell r="D440">
            <v>259038.07999999999</v>
          </cell>
          <cell r="E440">
            <v>299106.63</v>
          </cell>
          <cell r="F440">
            <v>268721.71000000002</v>
          </cell>
          <cell r="G440">
            <v>273630.65999999997</v>
          </cell>
          <cell r="H440">
            <v>257850.25</v>
          </cell>
          <cell r="I440">
            <v>270445.69</v>
          </cell>
          <cell r="J440">
            <v>195971.5</v>
          </cell>
          <cell r="K440">
            <v>229185.85</v>
          </cell>
          <cell r="L440">
            <v>298158.07</v>
          </cell>
          <cell r="M440">
            <v>309668.38</v>
          </cell>
          <cell r="N440">
            <v>356761.8</v>
          </cell>
        </row>
        <row r="441">
          <cell r="B441" t="str">
            <v>Paseo de la Republica</v>
          </cell>
          <cell r="C441">
            <v>426549.23</v>
          </cell>
          <cell r="D441">
            <v>379908</v>
          </cell>
          <cell r="E441">
            <v>411128.4</v>
          </cell>
          <cell r="F441">
            <v>376228.77</v>
          </cell>
          <cell r="G441">
            <v>375347.1</v>
          </cell>
          <cell r="H441">
            <v>359979.18</v>
          </cell>
          <cell r="I441">
            <v>357099.3</v>
          </cell>
          <cell r="J441">
            <v>367225.25</v>
          </cell>
          <cell r="K441">
            <v>398297.34</v>
          </cell>
          <cell r="L441">
            <v>464156.71</v>
          </cell>
          <cell r="M441">
            <v>442488.02</v>
          </cell>
          <cell r="N441">
            <v>461251.15</v>
          </cell>
        </row>
        <row r="442">
          <cell r="B442" t="str">
            <v>GNV Real</v>
          </cell>
          <cell r="C442">
            <v>453852.73</v>
          </cell>
          <cell r="D442">
            <v>397914.59</v>
          </cell>
          <cell r="E442">
            <v>449581.46</v>
          </cell>
          <cell r="F442">
            <v>414661.03</v>
          </cell>
          <cell r="G442">
            <v>412600.17</v>
          </cell>
          <cell r="H442">
            <v>250876.53</v>
          </cell>
          <cell r="I442">
            <v>44235.14</v>
          </cell>
          <cell r="J442">
            <v>401185.35</v>
          </cell>
          <cell r="K442">
            <v>423191.07</v>
          </cell>
          <cell r="L442">
            <v>578065.71</v>
          </cell>
          <cell r="M442">
            <v>608526.06999999995</v>
          </cell>
          <cell r="N442">
            <v>586676.46</v>
          </cell>
        </row>
        <row r="443">
          <cell r="B443" t="str">
            <v>Las Tiendas</v>
          </cell>
          <cell r="C443">
            <v>115714.95</v>
          </cell>
          <cell r="D443">
            <v>111505.66</v>
          </cell>
          <cell r="E443">
            <v>124640.87</v>
          </cell>
          <cell r="F443">
            <v>103021.32</v>
          </cell>
          <cell r="G443">
            <v>95779.76</v>
          </cell>
          <cell r="H443">
            <v>139137.10999999999</v>
          </cell>
          <cell r="I443">
            <v>152742.42000000001</v>
          </cell>
          <cell r="J443">
            <v>217113.86</v>
          </cell>
          <cell r="K443">
            <v>139919.16</v>
          </cell>
          <cell r="L443">
            <v>164949.42000000001</v>
          </cell>
          <cell r="M443">
            <v>165125.18</v>
          </cell>
          <cell r="N443">
            <v>166327.14000000001</v>
          </cell>
        </row>
        <row r="444">
          <cell r="B444" t="str">
            <v>28 de Julio</v>
          </cell>
          <cell r="C444">
            <v>191175.51</v>
          </cell>
          <cell r="D444">
            <v>206508.64</v>
          </cell>
          <cell r="E444">
            <v>226710.97</v>
          </cell>
          <cell r="F444">
            <v>199854.09</v>
          </cell>
          <cell r="G444">
            <v>177433.87</v>
          </cell>
          <cell r="H444">
            <v>198462.96</v>
          </cell>
          <cell r="I444">
            <v>232518.81</v>
          </cell>
          <cell r="J444">
            <v>290941.37</v>
          </cell>
          <cell r="K444">
            <v>309857.61</v>
          </cell>
          <cell r="L444">
            <v>288423.15999999997</v>
          </cell>
          <cell r="M444">
            <v>265915.59000000003</v>
          </cell>
          <cell r="N444">
            <v>270762.06</v>
          </cell>
        </row>
        <row r="445">
          <cell r="B445" t="str">
            <v>Vista Alegre</v>
          </cell>
          <cell r="C445">
            <v>211139.27</v>
          </cell>
          <cell r="D445">
            <v>193958.13</v>
          </cell>
          <cell r="E445">
            <v>203038.26</v>
          </cell>
          <cell r="F445">
            <v>186093.3</v>
          </cell>
          <cell r="G445">
            <v>220294.93</v>
          </cell>
          <cell r="H445">
            <v>260378.65</v>
          </cell>
          <cell r="I445">
            <v>225694.91</v>
          </cell>
          <cell r="J445">
            <v>214531.5</v>
          </cell>
          <cell r="K445">
            <v>181050.67</v>
          </cell>
          <cell r="L445">
            <v>257567.72</v>
          </cell>
          <cell r="M445">
            <v>239587.89</v>
          </cell>
          <cell r="N445">
            <v>236335.86</v>
          </cell>
        </row>
        <row r="446">
          <cell r="B446" t="str">
            <v>Carrion El Torito</v>
          </cell>
          <cell r="C446">
            <v>195853.99</v>
          </cell>
          <cell r="D446">
            <v>176204.71</v>
          </cell>
          <cell r="E446">
            <v>194107.85</v>
          </cell>
          <cell r="F446">
            <v>283641.44</v>
          </cell>
          <cell r="G446">
            <v>416567.18</v>
          </cell>
          <cell r="H446">
            <v>407176.31</v>
          </cell>
          <cell r="I446">
            <v>477808.9</v>
          </cell>
          <cell r="J446">
            <v>334717.40000000002</v>
          </cell>
          <cell r="K446">
            <v>279525.02</v>
          </cell>
          <cell r="L446">
            <v>179290.35</v>
          </cell>
          <cell r="M446">
            <v>203517.15</v>
          </cell>
          <cell r="N446">
            <v>203632.88</v>
          </cell>
        </row>
        <row r="447">
          <cell r="B447" t="str">
            <v>Nicolas Ayllon</v>
          </cell>
          <cell r="C447">
            <v>0</v>
          </cell>
          <cell r="D447">
            <v>0</v>
          </cell>
          <cell r="E447">
            <v>26184.48</v>
          </cell>
          <cell r="F447">
            <v>133054.98000000001</v>
          </cell>
          <cell r="G447">
            <v>215154.48</v>
          </cell>
          <cell r="H447">
            <v>143292.66</v>
          </cell>
          <cell r="I447">
            <v>127689.54</v>
          </cell>
          <cell r="J447">
            <v>180173.32</v>
          </cell>
          <cell r="K447">
            <v>219175.12</v>
          </cell>
          <cell r="L447">
            <v>146394.35999999999</v>
          </cell>
          <cell r="M447">
            <v>118361.08</v>
          </cell>
          <cell r="N447">
            <v>128977.77</v>
          </cell>
        </row>
        <row r="448">
          <cell r="B448" t="str">
            <v>Celeste</v>
          </cell>
          <cell r="C448">
            <v>169678.14</v>
          </cell>
          <cell r="D448">
            <v>151427.31</v>
          </cell>
          <cell r="E448">
            <v>159840.37</v>
          </cell>
          <cell r="F448">
            <v>143761.70000000001</v>
          </cell>
          <cell r="G448">
            <v>154131.37</v>
          </cell>
          <cell r="H448">
            <v>159630.23000000001</v>
          </cell>
          <cell r="I448">
            <v>179993.67</v>
          </cell>
          <cell r="J448">
            <v>204157.64</v>
          </cell>
          <cell r="K448">
            <v>180293.12</v>
          </cell>
          <cell r="L448">
            <v>155653.31</v>
          </cell>
          <cell r="M448">
            <v>136405.07999999999</v>
          </cell>
          <cell r="N448">
            <v>170334.58</v>
          </cell>
        </row>
        <row r="449">
          <cell r="B449" t="str">
            <v>Puente Nuevo</v>
          </cell>
          <cell r="C449">
            <v>351188.27</v>
          </cell>
          <cell r="D449">
            <v>313874.32</v>
          </cell>
          <cell r="E449">
            <v>355484.33</v>
          </cell>
          <cell r="F449">
            <v>315508.88</v>
          </cell>
          <cell r="G449">
            <v>282505.24</v>
          </cell>
          <cell r="H449">
            <v>286938.01</v>
          </cell>
          <cell r="I449">
            <v>323093.95</v>
          </cell>
          <cell r="J449">
            <v>275288.48</v>
          </cell>
          <cell r="K449">
            <v>269566.89</v>
          </cell>
          <cell r="L449">
            <v>404090.92</v>
          </cell>
          <cell r="M449">
            <v>408382.31</v>
          </cell>
          <cell r="N449">
            <v>446419.27</v>
          </cell>
        </row>
        <row r="450">
          <cell r="B450" t="str">
            <v>Abtao</v>
          </cell>
          <cell r="C450">
            <v>138245.04</v>
          </cell>
          <cell r="D450">
            <v>132182.89000000001</v>
          </cell>
          <cell r="E450">
            <v>147923.78</v>
          </cell>
          <cell r="F450">
            <v>125442.19</v>
          </cell>
          <cell r="G450">
            <v>105511.39</v>
          </cell>
          <cell r="H450">
            <v>82876.240000000005</v>
          </cell>
          <cell r="I450">
            <v>104755.47</v>
          </cell>
          <cell r="J450">
            <v>133845.01999999999</v>
          </cell>
          <cell r="K450">
            <v>153785.24</v>
          </cell>
          <cell r="L450">
            <v>177024.73</v>
          </cell>
          <cell r="M450">
            <v>184991.72</v>
          </cell>
          <cell r="N450">
            <v>194496.85</v>
          </cell>
        </row>
        <row r="451">
          <cell r="B451" t="str">
            <v>Pachacútec E&amp;A</v>
          </cell>
          <cell r="C451">
            <v>349743.35</v>
          </cell>
          <cell r="D451">
            <v>350618.43</v>
          </cell>
          <cell r="E451">
            <v>380947.46</v>
          </cell>
          <cell r="F451">
            <v>354543.93</v>
          </cell>
          <cell r="G451">
            <v>339837.76</v>
          </cell>
          <cell r="H451">
            <v>287327.13</v>
          </cell>
          <cell r="I451">
            <v>290082.71000000002</v>
          </cell>
          <cell r="J451">
            <v>315391.51</v>
          </cell>
          <cell r="K451">
            <v>330437.98</v>
          </cell>
          <cell r="L451">
            <v>409219.78</v>
          </cell>
          <cell r="M451">
            <v>379630.7</v>
          </cell>
          <cell r="N451">
            <v>425083.21</v>
          </cell>
        </row>
        <row r="452">
          <cell r="B452" t="str">
            <v>Tomas Valle</v>
          </cell>
          <cell r="C452">
            <v>255729.53</v>
          </cell>
          <cell r="D452">
            <v>225693.22</v>
          </cell>
          <cell r="E452">
            <v>245360.31</v>
          </cell>
          <cell r="F452">
            <v>243007.54</v>
          </cell>
          <cell r="G452">
            <v>225560.62</v>
          </cell>
          <cell r="H452">
            <v>236995.19</v>
          </cell>
          <cell r="I452">
            <v>203475.15</v>
          </cell>
          <cell r="J452">
            <v>257996.9</v>
          </cell>
          <cell r="K452">
            <v>245884.27</v>
          </cell>
          <cell r="L452">
            <v>267692.73</v>
          </cell>
          <cell r="M452">
            <v>264306.87</v>
          </cell>
          <cell r="N452">
            <v>301674.40000000002</v>
          </cell>
        </row>
        <row r="453">
          <cell r="B453" t="str">
            <v>Trigam II</v>
          </cell>
          <cell r="C453">
            <v>360360.77</v>
          </cell>
          <cell r="D453">
            <v>337917.12</v>
          </cell>
          <cell r="E453">
            <v>366318.74</v>
          </cell>
          <cell r="F453">
            <v>340582.86</v>
          </cell>
          <cell r="G453">
            <v>395842.82</v>
          </cell>
          <cell r="H453">
            <v>425201.24</v>
          </cell>
          <cell r="I453">
            <v>506157.63</v>
          </cell>
          <cell r="J453">
            <v>349364.32</v>
          </cell>
          <cell r="K453">
            <v>357816.53</v>
          </cell>
          <cell r="L453">
            <v>427636.19</v>
          </cell>
          <cell r="M453">
            <v>447466.06</v>
          </cell>
          <cell r="N453">
            <v>489965.22</v>
          </cell>
        </row>
        <row r="454">
          <cell r="B454" t="str">
            <v>Acosa Breña</v>
          </cell>
          <cell r="C454">
            <v>260001.06</v>
          </cell>
          <cell r="D454">
            <v>273667.02</v>
          </cell>
          <cell r="E454">
            <v>326852.15000000002</v>
          </cell>
          <cell r="F454">
            <v>269837.82</v>
          </cell>
          <cell r="G454">
            <v>242277.48</v>
          </cell>
          <cell r="H454">
            <v>200498.67</v>
          </cell>
          <cell r="I454">
            <v>305759.98</v>
          </cell>
          <cell r="J454">
            <v>318118.63</v>
          </cell>
          <cell r="K454">
            <v>348212.56</v>
          </cell>
          <cell r="L454">
            <v>164150.88</v>
          </cell>
          <cell r="M454">
            <v>144491.51999999999</v>
          </cell>
          <cell r="N454">
            <v>155117.94</v>
          </cell>
        </row>
        <row r="455">
          <cell r="B455" t="str">
            <v>SchoII</v>
          </cell>
          <cell r="C455">
            <v>71202.09</v>
          </cell>
          <cell r="D455">
            <v>62425.83</v>
          </cell>
          <cell r="E455">
            <v>66879.12</v>
          </cell>
          <cell r="F455">
            <v>56890.3</v>
          </cell>
          <cell r="G455">
            <v>50266.87</v>
          </cell>
          <cell r="H455">
            <v>39182.660000000003</v>
          </cell>
          <cell r="I455">
            <v>36994.14</v>
          </cell>
          <cell r="J455">
            <v>57225.45</v>
          </cell>
          <cell r="K455">
            <v>95079.63</v>
          </cell>
          <cell r="L455">
            <v>57815.94</v>
          </cell>
          <cell r="M455">
            <v>52042.55</v>
          </cell>
          <cell r="N455">
            <v>56611.44</v>
          </cell>
        </row>
        <row r="456">
          <cell r="B456" t="str">
            <v>Javier Prado</v>
          </cell>
          <cell r="C456">
            <v>233178.77</v>
          </cell>
          <cell r="D456">
            <v>218947.31</v>
          </cell>
          <cell r="E456">
            <v>247165.68</v>
          </cell>
          <cell r="F456">
            <v>225712.25</v>
          </cell>
          <cell r="G456">
            <v>207965.68</v>
          </cell>
          <cell r="H456">
            <v>214669</v>
          </cell>
          <cell r="I456">
            <v>183171.59</v>
          </cell>
          <cell r="J456">
            <v>188744.87</v>
          </cell>
          <cell r="K456">
            <v>239089.9</v>
          </cell>
          <cell r="L456">
            <v>288168.68</v>
          </cell>
          <cell r="M456">
            <v>340955.51</v>
          </cell>
          <cell r="N456">
            <v>353659.3</v>
          </cell>
        </row>
        <row r="457">
          <cell r="B457" t="str">
            <v>Energigas Javier Prado</v>
          </cell>
          <cell r="C457">
            <v>206628.37</v>
          </cell>
          <cell r="D457">
            <v>190803.08</v>
          </cell>
          <cell r="E457">
            <v>223369.36</v>
          </cell>
          <cell r="F457">
            <v>194592.78</v>
          </cell>
          <cell r="G457">
            <v>192387.89</v>
          </cell>
          <cell r="H457">
            <v>242913.33</v>
          </cell>
          <cell r="I457">
            <v>244848.45</v>
          </cell>
          <cell r="J457">
            <v>231925.45</v>
          </cell>
          <cell r="K457">
            <v>182457.34</v>
          </cell>
          <cell r="L457">
            <v>223337.4</v>
          </cell>
          <cell r="M457">
            <v>250163.18</v>
          </cell>
          <cell r="N457">
            <v>264316.24</v>
          </cell>
        </row>
        <row r="458">
          <cell r="B458" t="str">
            <v>Salomon</v>
          </cell>
          <cell r="C458">
            <v>137341.20000000001</v>
          </cell>
          <cell r="D458">
            <v>117885.4</v>
          </cell>
          <cell r="E458">
            <v>122639.18</v>
          </cell>
          <cell r="F458">
            <v>112654.74</v>
          </cell>
          <cell r="G458">
            <v>104674.81</v>
          </cell>
          <cell r="H458">
            <v>99492.41</v>
          </cell>
          <cell r="I458">
            <v>224235.44</v>
          </cell>
          <cell r="J458">
            <v>300433.28999999998</v>
          </cell>
          <cell r="K458">
            <v>187840.54</v>
          </cell>
          <cell r="L458">
            <v>206024.5</v>
          </cell>
          <cell r="M458">
            <v>188961.41</v>
          </cell>
          <cell r="N458">
            <v>216261.45</v>
          </cell>
        </row>
        <row r="459">
          <cell r="B459" t="str">
            <v>Santa Cruz</v>
          </cell>
          <cell r="C459">
            <v>347376.98</v>
          </cell>
          <cell r="D459">
            <v>303388.95</v>
          </cell>
          <cell r="E459">
            <v>328237.15999999997</v>
          </cell>
          <cell r="F459">
            <v>332443.90000000002</v>
          </cell>
          <cell r="G459">
            <v>348856.93</v>
          </cell>
          <cell r="H459">
            <v>308453.09999999998</v>
          </cell>
          <cell r="I459">
            <v>299790.15999999997</v>
          </cell>
          <cell r="J459">
            <v>229152.03</v>
          </cell>
          <cell r="K459">
            <v>227543.51</v>
          </cell>
          <cell r="L459">
            <v>323431.59000000003</v>
          </cell>
          <cell r="M459">
            <v>335451.96000000002</v>
          </cell>
          <cell r="N459">
            <v>372526.12</v>
          </cell>
        </row>
        <row r="460">
          <cell r="B460" t="str">
            <v>La Victoria</v>
          </cell>
          <cell r="C460">
            <v>114480.46</v>
          </cell>
          <cell r="D460">
            <v>109387.2</v>
          </cell>
          <cell r="E460">
            <v>125437.97</v>
          </cell>
          <cell r="F460">
            <v>118251.26</v>
          </cell>
          <cell r="G460">
            <v>111207.81</v>
          </cell>
          <cell r="H460">
            <v>98427.67</v>
          </cell>
          <cell r="I460">
            <v>140231.87</v>
          </cell>
          <cell r="J460">
            <v>159110.46</v>
          </cell>
          <cell r="K460">
            <v>186121.66</v>
          </cell>
          <cell r="L460">
            <v>147150.16</v>
          </cell>
          <cell r="M460">
            <v>143326.82999999999</v>
          </cell>
          <cell r="N460">
            <v>142372.54999999999</v>
          </cell>
        </row>
        <row r="461">
          <cell r="B461" t="str">
            <v>La Campiña</v>
          </cell>
          <cell r="C461">
            <v>502905.78</v>
          </cell>
          <cell r="D461">
            <v>445147.72</v>
          </cell>
          <cell r="E461">
            <v>491719.29</v>
          </cell>
          <cell r="F461">
            <v>445289.35</v>
          </cell>
          <cell r="G461">
            <v>447684.51</v>
          </cell>
          <cell r="H461">
            <v>416867.73</v>
          </cell>
          <cell r="I461">
            <v>415808.11</v>
          </cell>
          <cell r="J461">
            <v>336342.68</v>
          </cell>
          <cell r="K461">
            <v>296660.09000000003</v>
          </cell>
          <cell r="L461">
            <v>433344.57</v>
          </cell>
          <cell r="M461">
            <v>430021.98</v>
          </cell>
          <cell r="N461">
            <v>456499.88</v>
          </cell>
        </row>
        <row r="462">
          <cell r="B462" t="str">
            <v>Luna Pizarro</v>
          </cell>
          <cell r="C462">
            <v>109766.79</v>
          </cell>
          <cell r="D462">
            <v>102617.22</v>
          </cell>
          <cell r="E462">
            <v>120010.17</v>
          </cell>
          <cell r="F462">
            <v>103840.34</v>
          </cell>
          <cell r="G462">
            <v>90846.6</v>
          </cell>
          <cell r="H462">
            <v>75736.240000000005</v>
          </cell>
          <cell r="I462">
            <v>87903.3</v>
          </cell>
          <cell r="J462">
            <v>94133.14</v>
          </cell>
          <cell r="K462">
            <v>129330.39</v>
          </cell>
          <cell r="L462">
            <v>122767.21</v>
          </cell>
          <cell r="M462">
            <v>124154.15</v>
          </cell>
          <cell r="N462">
            <v>138255.92000000001</v>
          </cell>
        </row>
        <row r="463">
          <cell r="B463" t="str">
            <v>Alas Peruanas</v>
          </cell>
          <cell r="C463">
            <v>52030.97</v>
          </cell>
          <cell r="D463">
            <v>49127.78</v>
          </cell>
          <cell r="E463">
            <v>53998.04</v>
          </cell>
          <cell r="F463">
            <v>103575.29</v>
          </cell>
          <cell r="G463">
            <v>157179.71</v>
          </cell>
          <cell r="H463">
            <v>86783.59</v>
          </cell>
          <cell r="I463">
            <v>167236.43</v>
          </cell>
          <cell r="J463">
            <v>96773.759999999995</v>
          </cell>
          <cell r="K463">
            <v>163434.82</v>
          </cell>
          <cell r="L463">
            <v>88061.440000000002</v>
          </cell>
          <cell r="M463">
            <v>126464.49</v>
          </cell>
          <cell r="N463">
            <v>90088.26</v>
          </cell>
        </row>
        <row r="464">
          <cell r="B464" t="str">
            <v>Bolivar</v>
          </cell>
          <cell r="C464">
            <v>285469.58</v>
          </cell>
          <cell r="D464">
            <v>243779.62</v>
          </cell>
          <cell r="E464">
            <v>269090.28999999998</v>
          </cell>
          <cell r="F464">
            <v>350046.09</v>
          </cell>
          <cell r="G464">
            <v>211809.42</v>
          </cell>
          <cell r="H464">
            <v>217895.5</v>
          </cell>
          <cell r="I464">
            <v>167983.31</v>
          </cell>
          <cell r="J464">
            <v>338525.61</v>
          </cell>
          <cell r="K464">
            <v>238224.72</v>
          </cell>
          <cell r="L464">
            <v>199210.95</v>
          </cell>
          <cell r="M464">
            <v>188124.85</v>
          </cell>
          <cell r="N464">
            <v>205034.6</v>
          </cell>
        </row>
        <row r="465">
          <cell r="B465" t="str">
            <v>Ultragrifos</v>
          </cell>
          <cell r="C465">
            <v>192927.86</v>
          </cell>
          <cell r="D465">
            <v>170496.44</v>
          </cell>
          <cell r="E465">
            <v>165006.1</v>
          </cell>
          <cell r="F465">
            <v>151562.89000000001</v>
          </cell>
          <cell r="G465">
            <v>148638.24</v>
          </cell>
          <cell r="H465">
            <v>136428.34</v>
          </cell>
          <cell r="I465">
            <v>130462.69</v>
          </cell>
          <cell r="J465">
            <v>125824.92</v>
          </cell>
          <cell r="K465">
            <v>142425.60000000001</v>
          </cell>
          <cell r="L465">
            <v>250274.5</v>
          </cell>
          <cell r="M465">
            <v>321508.57</v>
          </cell>
          <cell r="N465">
            <v>315765.74</v>
          </cell>
        </row>
        <row r="466">
          <cell r="B466" t="str">
            <v>ETTISA</v>
          </cell>
          <cell r="C466">
            <v>22242.58</v>
          </cell>
          <cell r="D466">
            <v>95839.94</v>
          </cell>
          <cell r="E466">
            <v>119231.9</v>
          </cell>
          <cell r="F466">
            <v>120517.92</v>
          </cell>
          <cell r="G466">
            <v>128754.96</v>
          </cell>
          <cell r="H466">
            <v>120088.04</v>
          </cell>
          <cell r="I466">
            <v>127728.24</v>
          </cell>
          <cell r="J466">
            <v>129402.68</v>
          </cell>
          <cell r="K466">
            <v>139402.23999999999</v>
          </cell>
          <cell r="L466">
            <v>195402.25</v>
          </cell>
          <cell r="M466">
            <v>177499.85</v>
          </cell>
          <cell r="N466">
            <v>189263.47</v>
          </cell>
        </row>
        <row r="467">
          <cell r="B467" t="str">
            <v>Gasocentro Sur</v>
          </cell>
          <cell r="C467">
            <v>369318.59</v>
          </cell>
          <cell r="D467">
            <v>330518.25</v>
          </cell>
          <cell r="E467">
            <v>409299.09</v>
          </cell>
          <cell r="F467">
            <v>359271.36</v>
          </cell>
          <cell r="G467">
            <v>381302.85</v>
          </cell>
          <cell r="H467">
            <v>383706.2</v>
          </cell>
          <cell r="I467">
            <v>375854.79</v>
          </cell>
          <cell r="J467">
            <v>393382.33</v>
          </cell>
          <cell r="K467">
            <v>377994.16</v>
          </cell>
          <cell r="L467">
            <v>364731.85</v>
          </cell>
          <cell r="M467">
            <v>373788.17</v>
          </cell>
          <cell r="N467">
            <v>393506.32</v>
          </cell>
        </row>
        <row r="468">
          <cell r="B468" t="str">
            <v>Ramiro Priale Huachipa</v>
          </cell>
          <cell r="C468">
            <v>144534.82</v>
          </cell>
          <cell r="D468">
            <v>135190.72</v>
          </cell>
          <cell r="E468">
            <v>147130.4</v>
          </cell>
          <cell r="F468">
            <v>142236.34</v>
          </cell>
          <cell r="G468">
            <v>130864.61</v>
          </cell>
          <cell r="H468">
            <v>105599.26</v>
          </cell>
          <cell r="I468">
            <v>118169.42</v>
          </cell>
          <cell r="J468">
            <v>118765.91</v>
          </cell>
          <cell r="K468">
            <v>126174.8</v>
          </cell>
          <cell r="L468">
            <v>174702.11</v>
          </cell>
          <cell r="M468">
            <v>161461.34</v>
          </cell>
          <cell r="N468">
            <v>197718.91</v>
          </cell>
        </row>
        <row r="469">
          <cell r="B469" t="str">
            <v>Estacion Canada</v>
          </cell>
          <cell r="C469">
            <v>158323.13</v>
          </cell>
          <cell r="D469">
            <v>162657.16</v>
          </cell>
          <cell r="E469">
            <v>189326.75</v>
          </cell>
          <cell r="F469">
            <v>161751.41</v>
          </cell>
          <cell r="G469">
            <v>166550.48000000001</v>
          </cell>
          <cell r="H469">
            <v>331062.25</v>
          </cell>
          <cell r="I469">
            <v>413937.78</v>
          </cell>
          <cell r="J469">
            <v>258619.2</v>
          </cell>
          <cell r="K469">
            <v>168397.87</v>
          </cell>
          <cell r="L469">
            <v>298531.76</v>
          </cell>
          <cell r="M469">
            <v>277601.18</v>
          </cell>
          <cell r="N469">
            <v>340157.39</v>
          </cell>
        </row>
        <row r="470">
          <cell r="B470" t="str">
            <v>Siroco La Victoria</v>
          </cell>
          <cell r="C470">
            <v>340663.2</v>
          </cell>
          <cell r="D470">
            <v>320083.69</v>
          </cell>
          <cell r="E470">
            <v>343351.82</v>
          </cell>
          <cell r="F470">
            <v>314532.55</v>
          </cell>
          <cell r="G470">
            <v>313643.42</v>
          </cell>
          <cell r="H470">
            <v>328342.40000000002</v>
          </cell>
          <cell r="I470">
            <v>410687.55</v>
          </cell>
          <cell r="J470">
            <v>438914</v>
          </cell>
          <cell r="K470">
            <v>525713.98</v>
          </cell>
          <cell r="L470">
            <v>477473.9</v>
          </cell>
          <cell r="M470">
            <v>411925.3</v>
          </cell>
          <cell r="N470">
            <v>366708.04</v>
          </cell>
        </row>
        <row r="471">
          <cell r="B471" t="str">
            <v>Monterrico</v>
          </cell>
          <cell r="C471">
            <v>127848.07</v>
          </cell>
          <cell r="D471">
            <v>131476.70000000001</v>
          </cell>
          <cell r="E471">
            <v>154132.26999999999</v>
          </cell>
          <cell r="F471">
            <v>130389</v>
          </cell>
          <cell r="G471">
            <v>125294.13</v>
          </cell>
          <cell r="H471">
            <v>129639.69</v>
          </cell>
          <cell r="I471">
            <v>122682.93</v>
          </cell>
          <cell r="J471">
            <v>143972.94</v>
          </cell>
          <cell r="K471">
            <v>94076.57</v>
          </cell>
          <cell r="L471">
            <v>132865.85999999999</v>
          </cell>
          <cell r="M471">
            <v>127488.79</v>
          </cell>
          <cell r="N471">
            <v>131175.84</v>
          </cell>
        </row>
        <row r="472">
          <cell r="B472" t="str">
            <v>Coesti El Rosario</v>
          </cell>
          <cell r="C472">
            <v>166000.98000000001</v>
          </cell>
          <cell r="D472">
            <v>172377.98</v>
          </cell>
          <cell r="E472">
            <v>208630.05</v>
          </cell>
          <cell r="F472">
            <v>195461.94</v>
          </cell>
          <cell r="G472">
            <v>200842.62</v>
          </cell>
          <cell r="H472">
            <v>192822.75</v>
          </cell>
          <cell r="I472">
            <v>191988.18</v>
          </cell>
          <cell r="J472">
            <v>248324.29</v>
          </cell>
          <cell r="K472">
            <v>182838.56</v>
          </cell>
          <cell r="L472">
            <v>198847.59</v>
          </cell>
          <cell r="M472">
            <v>206053.58</v>
          </cell>
          <cell r="N472">
            <v>215066.17</v>
          </cell>
        </row>
        <row r="473">
          <cell r="B473" t="str">
            <v>Guardia Civil</v>
          </cell>
          <cell r="C473">
            <v>269942.55</v>
          </cell>
          <cell r="D473">
            <v>269928.83</v>
          </cell>
          <cell r="E473">
            <v>302023.52</v>
          </cell>
          <cell r="F473">
            <v>272190.06</v>
          </cell>
          <cell r="G473">
            <v>273463.67999999999</v>
          </cell>
          <cell r="H473">
            <v>236838.71</v>
          </cell>
          <cell r="I473">
            <v>244905.26</v>
          </cell>
          <cell r="J473">
            <v>201993.16</v>
          </cell>
          <cell r="K473">
            <v>250336.05</v>
          </cell>
          <cell r="L473">
            <v>311311.75</v>
          </cell>
          <cell r="M473">
            <v>319881.55</v>
          </cell>
          <cell r="N473">
            <v>363570.84</v>
          </cell>
        </row>
        <row r="474">
          <cell r="B474" t="str">
            <v>Ecomovil</v>
          </cell>
          <cell r="C474">
            <v>393033.19</v>
          </cell>
          <cell r="D474">
            <v>346634.08</v>
          </cell>
          <cell r="E474">
            <v>384544.02</v>
          </cell>
          <cell r="F474">
            <v>367611.23</v>
          </cell>
          <cell r="G474">
            <v>389523.33</v>
          </cell>
          <cell r="H474">
            <v>361794.35</v>
          </cell>
          <cell r="I474">
            <v>345487.87</v>
          </cell>
          <cell r="J474">
            <v>318142.81</v>
          </cell>
          <cell r="K474">
            <v>267290.14</v>
          </cell>
          <cell r="L474">
            <v>416474.31</v>
          </cell>
          <cell r="M474">
            <v>429339.52</v>
          </cell>
          <cell r="N474">
            <v>334136.96999999997</v>
          </cell>
        </row>
        <row r="475">
          <cell r="B475" t="str">
            <v>Castilla Piura</v>
          </cell>
          <cell r="C475">
            <v>111278.48</v>
          </cell>
          <cell r="D475">
            <v>126640.45</v>
          </cell>
          <cell r="E475">
            <v>155256.29999999999</v>
          </cell>
          <cell r="F475">
            <v>162933.56</v>
          </cell>
          <cell r="G475">
            <v>151538.16</v>
          </cell>
          <cell r="H475">
            <v>168897.04</v>
          </cell>
          <cell r="I475">
            <v>168519.74</v>
          </cell>
          <cell r="J475">
            <v>176176.35</v>
          </cell>
          <cell r="K475">
            <v>167541.4</v>
          </cell>
          <cell r="L475">
            <v>150676.26999999999</v>
          </cell>
          <cell r="M475">
            <v>161082.71</v>
          </cell>
          <cell r="N475">
            <v>185651.57</v>
          </cell>
        </row>
        <row r="476">
          <cell r="B476" t="str">
            <v>Pgn El Sol</v>
          </cell>
          <cell r="C476">
            <v>385742.65</v>
          </cell>
          <cell r="D476">
            <v>356865.14</v>
          </cell>
          <cell r="E476">
            <v>411150.61</v>
          </cell>
          <cell r="F476">
            <v>385879.9</v>
          </cell>
          <cell r="G476">
            <v>383631.29</v>
          </cell>
          <cell r="H476">
            <v>338443.66</v>
          </cell>
          <cell r="I476">
            <v>358162.42</v>
          </cell>
          <cell r="J476">
            <v>325994.59999999998</v>
          </cell>
          <cell r="K476">
            <v>287417.02</v>
          </cell>
          <cell r="L476">
            <v>403927.11</v>
          </cell>
          <cell r="M476">
            <v>417613.83</v>
          </cell>
          <cell r="N476">
            <v>441448.5</v>
          </cell>
        </row>
        <row r="477">
          <cell r="B477" t="str">
            <v>Coesti Canada</v>
          </cell>
          <cell r="C477">
            <v>172754.38</v>
          </cell>
          <cell r="D477">
            <v>166603.07999999999</v>
          </cell>
          <cell r="E477">
            <v>189960.04</v>
          </cell>
          <cell r="F477">
            <v>172365.37</v>
          </cell>
          <cell r="G477">
            <v>278159.68</v>
          </cell>
          <cell r="H477">
            <v>388396.89</v>
          </cell>
          <cell r="I477">
            <v>328506.96999999997</v>
          </cell>
          <cell r="J477">
            <v>285990.90000000002</v>
          </cell>
          <cell r="K477">
            <v>328108.84999999998</v>
          </cell>
          <cell r="L477">
            <v>269541.07</v>
          </cell>
          <cell r="M477">
            <v>260122.21</v>
          </cell>
          <cell r="N477">
            <v>224354.71</v>
          </cell>
        </row>
        <row r="478">
          <cell r="B478" t="str">
            <v>Estacion Arequipa</v>
          </cell>
          <cell r="C478">
            <v>140388.28</v>
          </cell>
          <cell r="D478">
            <v>135258.66</v>
          </cell>
          <cell r="E478">
            <v>149005.10999999999</v>
          </cell>
          <cell r="F478">
            <v>131203.43</v>
          </cell>
          <cell r="G478">
            <v>121815.44</v>
          </cell>
          <cell r="H478">
            <v>142978.45000000001</v>
          </cell>
          <cell r="I478">
            <v>139477.81</v>
          </cell>
          <cell r="J478">
            <v>116745.89</v>
          </cell>
          <cell r="K478">
            <v>126203.58</v>
          </cell>
          <cell r="L478">
            <v>171819.67</v>
          </cell>
          <cell r="M478">
            <v>192087.09</v>
          </cell>
          <cell r="N478">
            <v>187129.93</v>
          </cell>
        </row>
        <row r="479">
          <cell r="B479" t="str">
            <v>Ganagas</v>
          </cell>
          <cell r="C479">
            <v>219941.06</v>
          </cell>
          <cell r="D479">
            <v>207019.09</v>
          </cell>
          <cell r="E479">
            <v>230378.99</v>
          </cell>
          <cell r="F479">
            <v>215451.8</v>
          </cell>
          <cell r="G479">
            <v>204633.42</v>
          </cell>
          <cell r="H479">
            <v>186230.2</v>
          </cell>
          <cell r="I479">
            <v>195571.17</v>
          </cell>
          <cell r="J479">
            <v>171483.57</v>
          </cell>
          <cell r="K479">
            <v>182346.82</v>
          </cell>
          <cell r="L479">
            <v>230657.99</v>
          </cell>
          <cell r="M479">
            <v>221592.93</v>
          </cell>
          <cell r="N479">
            <v>258254.69</v>
          </cell>
        </row>
        <row r="480">
          <cell r="B480" t="str">
            <v>Javier Prado III</v>
          </cell>
          <cell r="C480">
            <v>111465.9</v>
          </cell>
          <cell r="D480">
            <v>112551.73</v>
          </cell>
          <cell r="E480">
            <v>137043.81</v>
          </cell>
          <cell r="F480">
            <v>125186.42</v>
          </cell>
          <cell r="G480">
            <v>120612.08</v>
          </cell>
          <cell r="H480">
            <v>125236.5</v>
          </cell>
          <cell r="I480">
            <v>107269.77</v>
          </cell>
          <cell r="J480">
            <v>91841.36</v>
          </cell>
          <cell r="K480">
            <v>136181.29</v>
          </cell>
          <cell r="L480">
            <v>94204.95</v>
          </cell>
          <cell r="M480">
            <v>0</v>
          </cell>
          <cell r="N480">
            <v>0</v>
          </cell>
        </row>
        <row r="481">
          <cell r="B481" t="str">
            <v>Bahia</v>
          </cell>
          <cell r="C481">
            <v>69506.929999999993</v>
          </cell>
          <cell r="D481">
            <v>81466.509999999995</v>
          </cell>
          <cell r="E481">
            <v>96970.32</v>
          </cell>
          <cell r="F481">
            <v>109979.37</v>
          </cell>
          <cell r="G481">
            <v>516140.95</v>
          </cell>
          <cell r="H481">
            <v>492862.03</v>
          </cell>
          <cell r="I481">
            <v>413760.29</v>
          </cell>
          <cell r="J481">
            <v>361002.8</v>
          </cell>
          <cell r="K481">
            <v>450314.22</v>
          </cell>
          <cell r="L481">
            <v>470156.07</v>
          </cell>
          <cell r="M481">
            <v>429059.37</v>
          </cell>
          <cell r="N481">
            <v>343826.4</v>
          </cell>
        </row>
        <row r="482">
          <cell r="B482" t="str">
            <v>PGN Gasocentro Norte</v>
          </cell>
          <cell r="C482">
            <v>849622.57</v>
          </cell>
          <cell r="D482">
            <v>897048.54</v>
          </cell>
          <cell r="E482">
            <v>1071381.1599999999</v>
          </cell>
          <cell r="F482">
            <v>994326.51</v>
          </cell>
          <cell r="G482">
            <v>1059750.1499999999</v>
          </cell>
          <cell r="H482">
            <v>977643.71</v>
          </cell>
          <cell r="I482">
            <v>971024.33</v>
          </cell>
          <cell r="J482">
            <v>1015847.38</v>
          </cell>
          <cell r="K482">
            <v>1013006.46</v>
          </cell>
          <cell r="L482">
            <v>1035745.23</v>
          </cell>
          <cell r="M482">
            <v>1118484.77</v>
          </cell>
          <cell r="N482">
            <v>1155332.22</v>
          </cell>
        </row>
        <row r="483">
          <cell r="B483" t="str">
            <v>Petit Thouars</v>
          </cell>
          <cell r="C483">
            <v>157521</v>
          </cell>
          <cell r="D483">
            <v>171825.58</v>
          </cell>
          <cell r="E483">
            <v>209819.13</v>
          </cell>
          <cell r="F483">
            <v>185329.36</v>
          </cell>
          <cell r="G483">
            <v>190771.18</v>
          </cell>
          <cell r="H483">
            <v>229418.83</v>
          </cell>
          <cell r="I483">
            <v>195216.37</v>
          </cell>
          <cell r="J483">
            <v>184854.78</v>
          </cell>
          <cell r="K483">
            <v>225601.79</v>
          </cell>
          <cell r="L483">
            <v>243805.84</v>
          </cell>
          <cell r="M483">
            <v>268494.76</v>
          </cell>
          <cell r="N483">
            <v>289924.28999999998</v>
          </cell>
        </row>
        <row r="484">
          <cell r="B484" t="str">
            <v>Gascop Chiclayo</v>
          </cell>
          <cell r="C484">
            <v>89636.37</v>
          </cell>
          <cell r="D484">
            <v>108393.04</v>
          </cell>
          <cell r="E484">
            <v>128572.99</v>
          </cell>
          <cell r="F484">
            <v>117493.23</v>
          </cell>
          <cell r="G484">
            <v>145540.49</v>
          </cell>
          <cell r="H484">
            <v>138023.57</v>
          </cell>
          <cell r="I484">
            <v>127939.91</v>
          </cell>
          <cell r="J484">
            <v>137449.51999999999</v>
          </cell>
          <cell r="K484">
            <v>127869.05</v>
          </cell>
          <cell r="L484">
            <v>157432.85</v>
          </cell>
          <cell r="M484">
            <v>151319.39000000001</v>
          </cell>
          <cell r="N484">
            <v>158165.37</v>
          </cell>
        </row>
        <row r="485">
          <cell r="B485" t="str">
            <v>Acosa Risso</v>
          </cell>
          <cell r="C485">
            <v>308881.24</v>
          </cell>
          <cell r="D485">
            <v>331243.45</v>
          </cell>
          <cell r="E485">
            <v>408770.94</v>
          </cell>
          <cell r="F485">
            <v>365741.92</v>
          </cell>
          <cell r="G485">
            <v>369726.66</v>
          </cell>
          <cell r="H485">
            <v>335377.21999999997</v>
          </cell>
          <cell r="I485">
            <v>333483.68</v>
          </cell>
          <cell r="J485">
            <v>313569.94</v>
          </cell>
          <cell r="K485">
            <v>352632.19</v>
          </cell>
          <cell r="L485">
            <v>335196.43</v>
          </cell>
          <cell r="M485">
            <v>338014.78</v>
          </cell>
          <cell r="N485">
            <v>323498.71999999997</v>
          </cell>
        </row>
        <row r="486">
          <cell r="B486" t="str">
            <v>Inmaculada</v>
          </cell>
          <cell r="C486">
            <v>89118.51</v>
          </cell>
          <cell r="D486">
            <v>52448.31</v>
          </cell>
          <cell r="E486">
            <v>100848.48</v>
          </cell>
          <cell r="F486">
            <v>98306.31</v>
          </cell>
          <cell r="G486">
            <v>95728.71</v>
          </cell>
          <cell r="H486">
            <v>164285.57</v>
          </cell>
          <cell r="I486">
            <v>121208.18</v>
          </cell>
          <cell r="J486">
            <v>122572.53</v>
          </cell>
          <cell r="K486">
            <v>139764.15</v>
          </cell>
          <cell r="L486">
            <v>159595.28</v>
          </cell>
          <cell r="M486">
            <v>149401.84</v>
          </cell>
          <cell r="N486">
            <v>170855.16</v>
          </cell>
        </row>
        <row r="487">
          <cell r="B487" t="str">
            <v>Orbegoso</v>
          </cell>
          <cell r="C487">
            <v>96027.199999999997</v>
          </cell>
          <cell r="D487">
            <v>106741.6</v>
          </cell>
          <cell r="E487">
            <v>143879.99</v>
          </cell>
          <cell r="F487">
            <v>142375.91</v>
          </cell>
          <cell r="G487">
            <v>175484.22</v>
          </cell>
          <cell r="H487">
            <v>187129.42</v>
          </cell>
          <cell r="I487">
            <v>158593.9</v>
          </cell>
          <cell r="J487">
            <v>162808.95000000001</v>
          </cell>
          <cell r="K487">
            <v>166275.29999999999</v>
          </cell>
          <cell r="L487">
            <v>145410</v>
          </cell>
          <cell r="M487">
            <v>139571.13</v>
          </cell>
          <cell r="N487">
            <v>141332.12</v>
          </cell>
        </row>
        <row r="488">
          <cell r="B488" t="str">
            <v>Faucett PGN</v>
          </cell>
          <cell r="C488">
            <v>93961.47</v>
          </cell>
          <cell r="D488">
            <v>136074.35999999999</v>
          </cell>
          <cell r="E488">
            <v>203065.41</v>
          </cell>
          <cell r="F488">
            <v>204832.52</v>
          </cell>
          <cell r="G488">
            <v>145633.13</v>
          </cell>
          <cell r="H488">
            <v>192660</v>
          </cell>
          <cell r="I488">
            <v>168756.38</v>
          </cell>
          <cell r="J488">
            <v>236224.48</v>
          </cell>
          <cell r="K488">
            <v>236389.69</v>
          </cell>
          <cell r="L488">
            <v>209705.07</v>
          </cell>
          <cell r="M488">
            <v>203943.45</v>
          </cell>
          <cell r="N488">
            <v>190235.98</v>
          </cell>
        </row>
        <row r="489">
          <cell r="B489" t="str">
            <v>Bolivar PGN</v>
          </cell>
          <cell r="C489">
            <v>45493.02</v>
          </cell>
          <cell r="D489">
            <v>94410.36</v>
          </cell>
          <cell r="E489">
            <v>124529.1</v>
          </cell>
          <cell r="F489">
            <v>234201.45</v>
          </cell>
          <cell r="G489">
            <v>119632.45</v>
          </cell>
          <cell r="H489">
            <v>158627.15</v>
          </cell>
          <cell r="I489">
            <v>104266.37</v>
          </cell>
          <cell r="J489">
            <v>184188.2</v>
          </cell>
          <cell r="K489">
            <v>138993.35999999999</v>
          </cell>
          <cell r="L489">
            <v>162570.70000000001</v>
          </cell>
          <cell r="M489">
            <v>163807.20000000001</v>
          </cell>
          <cell r="N489">
            <v>159553.24</v>
          </cell>
        </row>
        <row r="490">
          <cell r="B490" t="str">
            <v>Pershing</v>
          </cell>
          <cell r="C490">
            <v>43105.2</v>
          </cell>
          <cell r="D490">
            <v>123003.31</v>
          </cell>
          <cell r="E490">
            <v>165122.16</v>
          </cell>
          <cell r="F490">
            <v>147115.87</v>
          </cell>
          <cell r="G490">
            <v>139525.19</v>
          </cell>
          <cell r="H490">
            <v>126916.06</v>
          </cell>
          <cell r="I490">
            <v>104419.86</v>
          </cell>
          <cell r="J490">
            <v>96398.91</v>
          </cell>
          <cell r="K490">
            <v>121829.21</v>
          </cell>
          <cell r="L490">
            <v>136026.79</v>
          </cell>
          <cell r="M490">
            <v>133226.67000000001</v>
          </cell>
          <cell r="N490">
            <v>148556.93</v>
          </cell>
        </row>
        <row r="491">
          <cell r="B491" t="str">
            <v>El Condor</v>
          </cell>
          <cell r="C491">
            <v>99360.68</v>
          </cell>
          <cell r="D491">
            <v>208321.93</v>
          </cell>
          <cell r="E491">
            <v>241427.01</v>
          </cell>
          <cell r="F491">
            <v>240064.57</v>
          </cell>
          <cell r="G491">
            <v>241748.25</v>
          </cell>
          <cell r="H491">
            <v>190532.24</v>
          </cell>
          <cell r="I491">
            <v>217071.82</v>
          </cell>
          <cell r="J491">
            <v>197895</v>
          </cell>
          <cell r="K491">
            <v>138834.14000000001</v>
          </cell>
          <cell r="L491">
            <v>182955.85</v>
          </cell>
          <cell r="M491">
            <v>205458.55</v>
          </cell>
          <cell r="N491">
            <v>242455.27</v>
          </cell>
        </row>
        <row r="492">
          <cell r="B492" t="str">
            <v>Pacifico</v>
          </cell>
          <cell r="C492">
            <v>46645.11</v>
          </cell>
          <cell r="D492">
            <v>82031.83</v>
          </cell>
          <cell r="E492">
            <v>111604.64</v>
          </cell>
          <cell r="F492">
            <v>124650.59</v>
          </cell>
          <cell r="G492">
            <v>138970</v>
          </cell>
          <cell r="H492">
            <v>138803</v>
          </cell>
          <cell r="I492">
            <v>138266.74</v>
          </cell>
          <cell r="J492">
            <v>119165.96</v>
          </cell>
          <cell r="K492">
            <v>151004.99</v>
          </cell>
          <cell r="L492">
            <v>228693.27</v>
          </cell>
          <cell r="M492">
            <v>254860.59</v>
          </cell>
          <cell r="N492">
            <v>294076.23</v>
          </cell>
        </row>
        <row r="493">
          <cell r="B493" t="str">
            <v>Andino</v>
          </cell>
          <cell r="C493">
            <v>20261.71</v>
          </cell>
          <cell r="D493">
            <v>84057.09</v>
          </cell>
          <cell r="E493">
            <v>112544.34</v>
          </cell>
          <cell r="F493">
            <v>108388.97</v>
          </cell>
          <cell r="G493">
            <v>97753.27</v>
          </cell>
          <cell r="H493">
            <v>98250.93</v>
          </cell>
          <cell r="I493">
            <v>179898.64</v>
          </cell>
          <cell r="J493">
            <v>168502.18</v>
          </cell>
          <cell r="K493">
            <v>203425.81</v>
          </cell>
          <cell r="L493">
            <v>223659.55</v>
          </cell>
          <cell r="M493">
            <v>214990.75</v>
          </cell>
          <cell r="N493">
            <v>258851.66</v>
          </cell>
        </row>
        <row r="494">
          <cell r="B494" t="str">
            <v>Siroco Faucett</v>
          </cell>
          <cell r="E494">
            <v>122566.41</v>
          </cell>
          <cell r="F494">
            <v>181594.43</v>
          </cell>
          <cell r="G494">
            <v>303047.52</v>
          </cell>
          <cell r="H494">
            <v>261824.97</v>
          </cell>
          <cell r="I494">
            <v>284959</v>
          </cell>
          <cell r="J494">
            <v>433967.62</v>
          </cell>
          <cell r="K494">
            <v>427162.35</v>
          </cell>
          <cell r="L494">
            <v>373224.1</v>
          </cell>
          <cell r="M494">
            <v>314898.64</v>
          </cell>
          <cell r="N494">
            <v>298551.43</v>
          </cell>
        </row>
        <row r="495">
          <cell r="B495" t="str">
            <v>Arequipa PGN</v>
          </cell>
          <cell r="E495">
            <v>55507.61</v>
          </cell>
          <cell r="F495">
            <v>92477.57</v>
          </cell>
          <cell r="G495">
            <v>87973.09</v>
          </cell>
          <cell r="H495">
            <v>111095.75</v>
          </cell>
          <cell r="I495">
            <v>92903.19</v>
          </cell>
          <cell r="J495">
            <v>92695.53</v>
          </cell>
          <cell r="K495">
            <v>124513.75</v>
          </cell>
          <cell r="L495">
            <v>132833.79999999999</v>
          </cell>
          <cell r="M495">
            <v>144956.37</v>
          </cell>
          <cell r="N495">
            <v>149280.84</v>
          </cell>
        </row>
        <row r="496">
          <cell r="B496" t="str">
            <v>El Pino</v>
          </cell>
          <cell r="E496">
            <v>4387.5200000000004</v>
          </cell>
          <cell r="F496">
            <v>55360.92</v>
          </cell>
          <cell r="G496">
            <v>188791.88</v>
          </cell>
          <cell r="H496">
            <v>182863.67</v>
          </cell>
          <cell r="I496">
            <v>123748.49</v>
          </cell>
          <cell r="J496">
            <v>136136.21</v>
          </cell>
          <cell r="K496">
            <v>158954.38</v>
          </cell>
          <cell r="L496">
            <v>125496.89</v>
          </cell>
          <cell r="M496">
            <v>105923.83</v>
          </cell>
          <cell r="N496">
            <v>116036.07</v>
          </cell>
        </row>
        <row r="497">
          <cell r="B497" t="str">
            <v>Pachacutec ROE</v>
          </cell>
          <cell r="E497">
            <v>12241.6</v>
          </cell>
          <cell r="F497">
            <v>87199.27</v>
          </cell>
          <cell r="G497">
            <v>112743.53</v>
          </cell>
          <cell r="H497">
            <v>99627.71</v>
          </cell>
          <cell r="I497">
            <v>113468.28</v>
          </cell>
          <cell r="J497">
            <v>100814.81</v>
          </cell>
          <cell r="K497">
            <v>108595.32</v>
          </cell>
          <cell r="L497">
            <v>155123.32999999999</v>
          </cell>
          <cell r="M497">
            <v>160106.07999999999</v>
          </cell>
          <cell r="N497">
            <v>179990.91</v>
          </cell>
        </row>
        <row r="498">
          <cell r="B498" t="str">
            <v>Salaverry</v>
          </cell>
          <cell r="F498">
            <v>65558.81</v>
          </cell>
          <cell r="G498">
            <v>95221.82</v>
          </cell>
          <cell r="H498">
            <v>161542.39000000001</v>
          </cell>
          <cell r="I498">
            <v>92719.77</v>
          </cell>
          <cell r="J498">
            <v>145333.63</v>
          </cell>
          <cell r="K498">
            <v>121554.89</v>
          </cell>
          <cell r="L498">
            <v>143121.92000000001</v>
          </cell>
          <cell r="M498">
            <v>140761.78</v>
          </cell>
          <cell r="N498">
            <v>153395.26999999999</v>
          </cell>
        </row>
        <row r="499">
          <cell r="B499" t="str">
            <v>Lima Sur</v>
          </cell>
          <cell r="F499">
            <v>486.12</v>
          </cell>
          <cell r="G499">
            <v>55389.19</v>
          </cell>
          <cell r="H499">
            <v>63665.33</v>
          </cell>
          <cell r="I499">
            <v>115498.13</v>
          </cell>
          <cell r="J499">
            <v>135917.62</v>
          </cell>
          <cell r="K499">
            <v>174364.82</v>
          </cell>
          <cell r="L499">
            <v>216959.27</v>
          </cell>
          <cell r="M499">
            <v>234261.58</v>
          </cell>
          <cell r="N499">
            <v>271230.53999999998</v>
          </cell>
        </row>
        <row r="500">
          <cell r="B500" t="str">
            <v>Satelite</v>
          </cell>
          <cell r="G500">
            <v>107394.53</v>
          </cell>
          <cell r="H500">
            <v>150676.57</v>
          </cell>
          <cell r="I500">
            <v>182622.19</v>
          </cell>
          <cell r="J500">
            <v>171184.96</v>
          </cell>
          <cell r="K500">
            <v>211238.84</v>
          </cell>
          <cell r="L500">
            <v>256343.82</v>
          </cell>
          <cell r="M500">
            <v>285827.51</v>
          </cell>
          <cell r="N500">
            <v>330494.59000000003</v>
          </cell>
        </row>
        <row r="501">
          <cell r="B501" t="str">
            <v>Acosa Magdalena</v>
          </cell>
          <cell r="G501">
            <v>32766.46</v>
          </cell>
          <cell r="H501">
            <v>173731.17</v>
          </cell>
          <cell r="I501">
            <v>202147.11</v>
          </cell>
          <cell r="J501">
            <v>230253.44</v>
          </cell>
          <cell r="K501">
            <v>151906.38</v>
          </cell>
          <cell r="L501">
            <v>145288.92000000001</v>
          </cell>
          <cell r="M501">
            <v>135781.38</v>
          </cell>
          <cell r="N501">
            <v>157426.4</v>
          </cell>
        </row>
        <row r="502">
          <cell r="B502" t="str">
            <v>Alibru</v>
          </cell>
          <cell r="G502">
            <v>3094.72</v>
          </cell>
          <cell r="H502">
            <v>32981.75</v>
          </cell>
          <cell r="I502">
            <v>57637.11</v>
          </cell>
          <cell r="J502">
            <v>95353.78</v>
          </cell>
          <cell r="K502">
            <v>126580.82</v>
          </cell>
          <cell r="L502">
            <v>82603.070000000007</v>
          </cell>
          <cell r="M502">
            <v>84364.84</v>
          </cell>
          <cell r="N502">
            <v>90590.87</v>
          </cell>
        </row>
        <row r="503">
          <cell r="B503" t="str">
            <v>Pueblo Libre</v>
          </cell>
          <cell r="G503">
            <v>6458.31</v>
          </cell>
          <cell r="H503">
            <v>106468.95</v>
          </cell>
          <cell r="I503">
            <v>88620.2</v>
          </cell>
          <cell r="J503">
            <v>123059.73</v>
          </cell>
          <cell r="K503">
            <v>120018.79</v>
          </cell>
          <cell r="L503">
            <v>148470.43</v>
          </cell>
          <cell r="M503">
            <v>127252.43</v>
          </cell>
          <cell r="N503">
            <v>136732.85999999999</v>
          </cell>
        </row>
        <row r="504">
          <cell r="B504" t="str">
            <v>Puente Piedra</v>
          </cell>
          <cell r="H504">
            <v>122490.27</v>
          </cell>
          <cell r="I504">
            <v>163514.91</v>
          </cell>
          <cell r="J504">
            <v>134516.44</v>
          </cell>
          <cell r="K504">
            <v>112233.46</v>
          </cell>
          <cell r="L504">
            <v>139429.98000000001</v>
          </cell>
          <cell r="M504">
            <v>145024.85999999999</v>
          </cell>
          <cell r="N504">
            <v>169055.92</v>
          </cell>
        </row>
        <row r="505">
          <cell r="B505" t="str">
            <v>Espinoza Ica</v>
          </cell>
          <cell r="H505">
            <v>0</v>
          </cell>
          <cell r="I505">
            <v>49579.58</v>
          </cell>
          <cell r="J505">
            <v>84394</v>
          </cell>
          <cell r="K505">
            <v>110336.56</v>
          </cell>
          <cell r="L505">
            <v>153559.41</v>
          </cell>
          <cell r="M505">
            <v>168487.66</v>
          </cell>
          <cell r="N505">
            <v>204385.92000000001</v>
          </cell>
        </row>
        <row r="506">
          <cell r="B506" t="str">
            <v>PGN El Ovalo</v>
          </cell>
          <cell r="I506">
            <v>173772.29</v>
          </cell>
          <cell r="J506">
            <v>149052.66</v>
          </cell>
          <cell r="K506">
            <v>134238.97</v>
          </cell>
          <cell r="L506">
            <v>224689.73</v>
          </cell>
          <cell r="M506">
            <v>239545.47</v>
          </cell>
          <cell r="N506">
            <v>295710.44</v>
          </cell>
        </row>
        <row r="507">
          <cell r="B507" t="str">
            <v>Grifosa La Marina</v>
          </cell>
          <cell r="I507">
            <v>70286.55</v>
          </cell>
          <cell r="J507">
            <v>113986.53</v>
          </cell>
          <cell r="K507">
            <v>311612.96000000002</v>
          </cell>
          <cell r="L507">
            <v>229183.58</v>
          </cell>
          <cell r="M507">
            <v>223240.48</v>
          </cell>
          <cell r="N507">
            <v>252355.94</v>
          </cell>
        </row>
        <row r="508">
          <cell r="B508" t="str">
            <v>Huiracocha</v>
          </cell>
          <cell r="I508">
            <v>79911.75</v>
          </cell>
          <cell r="J508">
            <v>139660.29</v>
          </cell>
          <cell r="K508">
            <v>196979.04</v>
          </cell>
          <cell r="L508">
            <v>124103.3</v>
          </cell>
          <cell r="M508">
            <v>140920.37</v>
          </cell>
          <cell r="N508">
            <v>162425.57</v>
          </cell>
        </row>
        <row r="509">
          <cell r="B509" t="str">
            <v>PGN Gambeta</v>
          </cell>
          <cell r="I509">
            <v>1244.02</v>
          </cell>
          <cell r="J509">
            <v>81344.83</v>
          </cell>
          <cell r="K509">
            <v>121138.51</v>
          </cell>
          <cell r="L509">
            <v>69868.02</v>
          </cell>
          <cell r="M509">
            <v>75100.990000000005</v>
          </cell>
          <cell r="N509">
            <v>84387.36</v>
          </cell>
        </row>
        <row r="510">
          <cell r="B510" t="str">
            <v>Acosa Sucre</v>
          </cell>
          <cell r="I510">
            <v>44442.79</v>
          </cell>
          <cell r="J510">
            <v>236777.64</v>
          </cell>
          <cell r="K510">
            <v>208103.77</v>
          </cell>
          <cell r="L510">
            <v>165317.84</v>
          </cell>
          <cell r="M510">
            <v>153954.85</v>
          </cell>
          <cell r="N510">
            <v>171692.31</v>
          </cell>
        </row>
        <row r="511">
          <cell r="B511" t="str">
            <v>Gardenias</v>
          </cell>
          <cell r="J511">
            <v>37422.44</v>
          </cell>
          <cell r="K511">
            <v>144868.24</v>
          </cell>
          <cell r="L511">
            <v>174404.85</v>
          </cell>
          <cell r="M511">
            <v>186853.83</v>
          </cell>
          <cell r="N511">
            <v>204827.24</v>
          </cell>
        </row>
        <row r="512">
          <cell r="B512" t="str">
            <v>Monte Everest</v>
          </cell>
          <cell r="J512">
            <v>27003.53</v>
          </cell>
          <cell r="K512">
            <v>80825.11</v>
          </cell>
          <cell r="L512">
            <v>120888.07</v>
          </cell>
          <cell r="M512">
            <v>168608.16</v>
          </cell>
          <cell r="N512">
            <v>189472.53</v>
          </cell>
        </row>
        <row r="513">
          <cell r="B513" t="str">
            <v>Coesti Ferrari</v>
          </cell>
          <cell r="K513">
            <v>75458.59</v>
          </cell>
          <cell r="L513">
            <v>209707.93</v>
          </cell>
          <cell r="M513">
            <v>235702.1</v>
          </cell>
          <cell r="N513">
            <v>280689.26</v>
          </cell>
        </row>
        <row r="514">
          <cell r="B514" t="str">
            <v>San Jacinto</v>
          </cell>
          <cell r="K514">
            <v>23800.52</v>
          </cell>
          <cell r="L514">
            <v>177598.12</v>
          </cell>
          <cell r="M514">
            <v>149376.18</v>
          </cell>
          <cell r="N514">
            <v>165281.82</v>
          </cell>
        </row>
        <row r="515">
          <cell r="B515" t="str">
            <v>PGN Mexico</v>
          </cell>
          <cell r="M515">
            <v>94423.61</v>
          </cell>
          <cell r="N515">
            <v>176026.01</v>
          </cell>
        </row>
        <row r="516">
          <cell r="B516" t="str">
            <v>Argus Iquitos</v>
          </cell>
          <cell r="M516">
            <v>64377.29</v>
          </cell>
          <cell r="N516">
            <v>156749.14000000001</v>
          </cell>
        </row>
        <row r="517">
          <cell r="B517" t="str">
            <v>El Torito SMP</v>
          </cell>
          <cell r="M517">
            <v>0</v>
          </cell>
          <cell r="N517">
            <v>316489.18</v>
          </cell>
        </row>
        <row r="518">
          <cell r="B518" t="str">
            <v>Grifo Master</v>
          </cell>
          <cell r="N518">
            <v>243098.87</v>
          </cell>
        </row>
        <row r="519">
          <cell r="B519" t="str">
            <v>Energigas Victoria 2</v>
          </cell>
          <cell r="N519">
            <v>48126.46</v>
          </cell>
        </row>
        <row r="520">
          <cell r="B520" t="str">
            <v>Estación Auly</v>
          </cell>
          <cell r="N520">
            <v>120933.99</v>
          </cell>
        </row>
        <row r="521">
          <cell r="B521" t="str">
            <v>PGN 28 de Julio</v>
          </cell>
          <cell r="N521">
            <v>12883.61</v>
          </cell>
        </row>
        <row r="522">
          <cell r="B522" t="str">
            <v>Coesti Montreal</v>
          </cell>
          <cell r="N522">
            <v>7004.61</v>
          </cell>
        </row>
        <row r="523">
          <cell r="B523" t="str">
            <v>Villa El Salvador</v>
          </cell>
          <cell r="N523">
            <v>4877.42</v>
          </cell>
        </row>
        <row r="530">
          <cell r="B530" t="str">
            <v>Monaco</v>
          </cell>
          <cell r="C530">
            <v>359607.31</v>
          </cell>
          <cell r="D530">
            <v>309128.83</v>
          </cell>
          <cell r="E530">
            <v>572366.82999999996</v>
          </cell>
          <cell r="F530">
            <v>426936.49</v>
          </cell>
          <cell r="G530">
            <v>254198.54</v>
          </cell>
          <cell r="H530">
            <v>277400.15000000002</v>
          </cell>
          <cell r="I530">
            <v>288101.45</v>
          </cell>
          <cell r="J530">
            <v>286555.75</v>
          </cell>
          <cell r="K530">
            <v>273018.19</v>
          </cell>
          <cell r="L530">
            <v>268073.74</v>
          </cell>
          <cell r="M530">
            <v>249946.42</v>
          </cell>
          <cell r="N530">
            <v>282742.40999999997</v>
          </cell>
        </row>
        <row r="531">
          <cell r="B531" t="str">
            <v>Midas</v>
          </cell>
          <cell r="C531">
            <v>258948.98</v>
          </cell>
          <cell r="D531">
            <v>266083.95</v>
          </cell>
          <cell r="E531">
            <v>228440.99</v>
          </cell>
          <cell r="F531">
            <v>174329.28</v>
          </cell>
          <cell r="G531">
            <v>275025.69</v>
          </cell>
          <cell r="H531">
            <v>251382.21</v>
          </cell>
          <cell r="I531">
            <v>226424.32000000001</v>
          </cell>
          <cell r="J531">
            <v>217901.61</v>
          </cell>
          <cell r="K531">
            <v>213191.78</v>
          </cell>
          <cell r="L531">
            <v>212950.19</v>
          </cell>
          <cell r="M531">
            <v>233300.36</v>
          </cell>
          <cell r="N531">
            <v>276774.63</v>
          </cell>
        </row>
        <row r="532">
          <cell r="B532" t="str">
            <v>Espinoza</v>
          </cell>
          <cell r="C532">
            <v>289674.05</v>
          </cell>
          <cell r="D532">
            <v>264882.94</v>
          </cell>
          <cell r="E532">
            <v>257128.13</v>
          </cell>
          <cell r="F532">
            <v>217881.16</v>
          </cell>
          <cell r="G532">
            <v>298382.51</v>
          </cell>
          <cell r="H532">
            <v>319214.52</v>
          </cell>
          <cell r="I532">
            <v>340251.05</v>
          </cell>
          <cell r="J532">
            <v>328530.83</v>
          </cell>
          <cell r="K532">
            <v>323147.99</v>
          </cell>
          <cell r="L532">
            <v>340331.38</v>
          </cell>
          <cell r="M532">
            <v>343216.91</v>
          </cell>
          <cell r="N532">
            <v>345197.92</v>
          </cell>
        </row>
        <row r="533">
          <cell r="B533" t="str">
            <v>Gasbra</v>
          </cell>
          <cell r="C533">
            <v>348241.42</v>
          </cell>
          <cell r="D533">
            <v>310567.18</v>
          </cell>
          <cell r="E533">
            <v>288759.42</v>
          </cell>
          <cell r="F533">
            <v>269249.21999999997</v>
          </cell>
          <cell r="G533">
            <v>302274.13</v>
          </cell>
          <cell r="H533">
            <v>307825.2</v>
          </cell>
          <cell r="I533">
            <v>293284.26</v>
          </cell>
          <cell r="J533">
            <v>290972.65000000002</v>
          </cell>
          <cell r="K533">
            <v>261833.43</v>
          </cell>
          <cell r="L533">
            <v>290897.21000000002</v>
          </cell>
          <cell r="M533">
            <v>304671.81</v>
          </cell>
          <cell r="N533">
            <v>326256.08</v>
          </cell>
        </row>
        <row r="534">
          <cell r="B534" t="str">
            <v>San Juanito</v>
          </cell>
          <cell r="C534">
            <v>426630.76</v>
          </cell>
          <cell r="D534">
            <v>402309.15</v>
          </cell>
          <cell r="E534">
            <v>381652.58</v>
          </cell>
          <cell r="F534">
            <v>376688.43</v>
          </cell>
          <cell r="G534">
            <v>441559.29</v>
          </cell>
          <cell r="H534">
            <v>399264.72</v>
          </cell>
          <cell r="I534">
            <v>453571.98</v>
          </cell>
          <cell r="J534">
            <v>460264.03</v>
          </cell>
          <cell r="K534">
            <v>465409.44</v>
          </cell>
          <cell r="L534">
            <v>465149.71</v>
          </cell>
          <cell r="M534">
            <v>489476.25</v>
          </cell>
          <cell r="N534">
            <v>518205.03</v>
          </cell>
        </row>
        <row r="535">
          <cell r="B535" t="str">
            <v>Petrocorp</v>
          </cell>
          <cell r="C535">
            <v>157496.79999999999</v>
          </cell>
          <cell r="D535">
            <v>137401.15</v>
          </cell>
          <cell r="E535">
            <v>154674.57999999999</v>
          </cell>
          <cell r="F535">
            <v>141171.24</v>
          </cell>
          <cell r="G535">
            <v>89408.45</v>
          </cell>
          <cell r="H535">
            <v>128853.18</v>
          </cell>
          <cell r="I535">
            <v>139632.98000000001</v>
          </cell>
          <cell r="J535">
            <v>152520.51999999999</v>
          </cell>
          <cell r="K535">
            <v>150004.32999999999</v>
          </cell>
          <cell r="L535">
            <v>138871.85</v>
          </cell>
          <cell r="M535">
            <v>144264.21</v>
          </cell>
          <cell r="N535">
            <v>153406.32999999999</v>
          </cell>
        </row>
        <row r="536">
          <cell r="B536" t="str">
            <v>Grifosa</v>
          </cell>
          <cell r="C536">
            <v>135402.57999999999</v>
          </cell>
          <cell r="D536">
            <v>128522.33</v>
          </cell>
          <cell r="E536">
            <v>264991.03000000003</v>
          </cell>
          <cell r="F536">
            <v>265531.23</v>
          </cell>
          <cell r="G536">
            <v>223569.03</v>
          </cell>
          <cell r="H536">
            <v>182217.47</v>
          </cell>
          <cell r="I536">
            <v>179240.29</v>
          </cell>
          <cell r="J536">
            <v>167760.21</v>
          </cell>
          <cell r="K536">
            <v>176848.49</v>
          </cell>
          <cell r="L536">
            <v>171023.87</v>
          </cell>
          <cell r="M536">
            <v>170805.4</v>
          </cell>
          <cell r="N536">
            <v>166577.76999999999</v>
          </cell>
        </row>
        <row r="537">
          <cell r="B537" t="str">
            <v>Gaspetroleo</v>
          </cell>
          <cell r="C537">
            <v>83035.67</v>
          </cell>
          <cell r="D537">
            <v>104938.62</v>
          </cell>
          <cell r="E537">
            <v>106203.29</v>
          </cell>
          <cell r="F537">
            <v>120596.31</v>
          </cell>
          <cell r="G537">
            <v>90416.83</v>
          </cell>
          <cell r="H537">
            <v>87649.08</v>
          </cell>
          <cell r="I537">
            <v>87445.34</v>
          </cell>
          <cell r="J537">
            <v>86242.7</v>
          </cell>
          <cell r="K537">
            <v>80619.5</v>
          </cell>
          <cell r="L537">
            <v>81853.070000000007</v>
          </cell>
          <cell r="M537">
            <v>77170.5</v>
          </cell>
          <cell r="N537">
            <v>78998.91</v>
          </cell>
        </row>
        <row r="538">
          <cell r="B538" t="str">
            <v>Gasnorte</v>
          </cell>
          <cell r="C538">
            <v>303143.53999999998</v>
          </cell>
          <cell r="D538">
            <v>283259.19</v>
          </cell>
          <cell r="E538">
            <v>285860</v>
          </cell>
          <cell r="F538">
            <v>345629.01</v>
          </cell>
          <cell r="G538">
            <v>376780.56</v>
          </cell>
          <cell r="H538">
            <v>361496.75</v>
          </cell>
          <cell r="I538">
            <v>375233.76</v>
          </cell>
          <cell r="J538">
            <v>370058.18</v>
          </cell>
          <cell r="K538">
            <v>377312.84</v>
          </cell>
          <cell r="L538">
            <v>398038.65</v>
          </cell>
          <cell r="M538">
            <v>433797.45</v>
          </cell>
          <cell r="N538">
            <v>467050.85</v>
          </cell>
        </row>
        <row r="539">
          <cell r="B539" t="str">
            <v>Aguki</v>
          </cell>
          <cell r="C539">
            <v>252134.1</v>
          </cell>
          <cell r="D539">
            <v>239412.84</v>
          </cell>
          <cell r="E539">
            <v>250434.82</v>
          </cell>
          <cell r="F539">
            <v>284159.84000000003</v>
          </cell>
          <cell r="G539">
            <v>253228.41</v>
          </cell>
          <cell r="H539">
            <v>217686.67</v>
          </cell>
          <cell r="I539">
            <v>253847.16</v>
          </cell>
          <cell r="J539">
            <v>253443.54</v>
          </cell>
          <cell r="K539">
            <v>256296.53</v>
          </cell>
          <cell r="L539">
            <v>275915.59999999998</v>
          </cell>
          <cell r="M539">
            <v>270863.90000000002</v>
          </cell>
          <cell r="N539">
            <v>277982.28999999998</v>
          </cell>
        </row>
        <row r="540">
          <cell r="B540" t="str">
            <v>Tomas Marsano</v>
          </cell>
          <cell r="C540">
            <v>375770.61</v>
          </cell>
          <cell r="D540">
            <v>362454.2</v>
          </cell>
          <cell r="E540">
            <v>379382.39</v>
          </cell>
          <cell r="F540">
            <v>401980.84</v>
          </cell>
          <cell r="G540">
            <v>448882.87</v>
          </cell>
          <cell r="H540">
            <v>453307.16</v>
          </cell>
          <cell r="I540">
            <v>455732.83</v>
          </cell>
          <cell r="J540">
            <v>452071.15</v>
          </cell>
          <cell r="K540">
            <v>423524.62</v>
          </cell>
          <cell r="L540">
            <v>446861.66</v>
          </cell>
          <cell r="M540">
            <v>440606.59</v>
          </cell>
          <cell r="N540">
            <v>450262.04</v>
          </cell>
        </row>
        <row r="541">
          <cell r="B541" t="str">
            <v>La Mar</v>
          </cell>
          <cell r="C541">
            <v>191062.05</v>
          </cell>
          <cell r="D541">
            <v>181974.6</v>
          </cell>
          <cell r="E541">
            <v>190644.22</v>
          </cell>
          <cell r="F541">
            <v>215303.16</v>
          </cell>
          <cell r="G541">
            <v>229879.39</v>
          </cell>
          <cell r="H541">
            <v>212301.01</v>
          </cell>
          <cell r="I541">
            <v>219525.4</v>
          </cell>
          <cell r="J541">
            <v>204329.48</v>
          </cell>
          <cell r="K541">
            <v>226648.62</v>
          </cell>
          <cell r="L541">
            <v>223362.58</v>
          </cell>
          <cell r="M541">
            <v>231631.7</v>
          </cell>
          <cell r="N541">
            <v>230756.71</v>
          </cell>
        </row>
        <row r="542">
          <cell r="B542" t="str">
            <v>S. Margherita</v>
          </cell>
          <cell r="C542">
            <v>172219.57</v>
          </cell>
          <cell r="D542">
            <v>213303.64</v>
          </cell>
          <cell r="E542">
            <v>416871.07</v>
          </cell>
          <cell r="F542">
            <v>324782.44</v>
          </cell>
          <cell r="G542">
            <v>234370.22</v>
          </cell>
          <cell r="H542">
            <v>152933.76999999999</v>
          </cell>
          <cell r="I542">
            <v>153841.72</v>
          </cell>
          <cell r="J542">
            <v>156290.09</v>
          </cell>
          <cell r="K542">
            <v>146855.54</v>
          </cell>
          <cell r="L542">
            <v>158277</v>
          </cell>
          <cell r="M542">
            <v>157001.89000000001</v>
          </cell>
          <cell r="N542">
            <v>165118.41</v>
          </cell>
        </row>
        <row r="543">
          <cell r="B543" t="str">
            <v>Esquivias</v>
          </cell>
          <cell r="C543">
            <v>162120.26</v>
          </cell>
          <cell r="D543">
            <v>188720.35</v>
          </cell>
          <cell r="E543">
            <v>239077.11</v>
          </cell>
          <cell r="F543">
            <v>160996.32999999999</v>
          </cell>
          <cell r="G543">
            <v>131960.38</v>
          </cell>
          <cell r="H543">
            <v>136103.59</v>
          </cell>
          <cell r="I543">
            <v>126804.44</v>
          </cell>
          <cell r="J543">
            <v>128493.56</v>
          </cell>
          <cell r="K543">
            <v>119675.29</v>
          </cell>
          <cell r="L543">
            <v>121246.28</v>
          </cell>
          <cell r="M543">
            <v>113918.09</v>
          </cell>
          <cell r="N543">
            <v>120311.32</v>
          </cell>
        </row>
        <row r="544">
          <cell r="B544" t="str">
            <v>Altavidda</v>
          </cell>
          <cell r="C544">
            <v>108973.62</v>
          </cell>
          <cell r="D544">
            <v>115406.33</v>
          </cell>
          <cell r="E544">
            <v>126339.01</v>
          </cell>
          <cell r="F544">
            <v>108061.93</v>
          </cell>
          <cell r="G544">
            <v>118478.18</v>
          </cell>
          <cell r="H544">
            <v>115210.23</v>
          </cell>
          <cell r="I544">
            <v>122990.5</v>
          </cell>
          <cell r="J544">
            <v>122214.67</v>
          </cell>
          <cell r="K544">
            <v>113208.8</v>
          </cell>
          <cell r="L544">
            <v>123535.6</v>
          </cell>
          <cell r="M544">
            <v>126120.96000000001</v>
          </cell>
          <cell r="N544">
            <v>121413.01</v>
          </cell>
        </row>
        <row r="545">
          <cell r="B545" t="str">
            <v>Angamos</v>
          </cell>
          <cell r="C545">
            <v>134395.82</v>
          </cell>
          <cell r="D545">
            <v>118179.29</v>
          </cell>
          <cell r="E545">
            <v>119485.95</v>
          </cell>
          <cell r="F545">
            <v>127038.72</v>
          </cell>
          <cell r="G545">
            <v>148670.32999999999</v>
          </cell>
          <cell r="H545">
            <v>141247</v>
          </cell>
          <cell r="I545">
            <v>135469.63</v>
          </cell>
          <cell r="J545">
            <v>140029.63</v>
          </cell>
          <cell r="K545">
            <v>137929.35999999999</v>
          </cell>
          <cell r="L545">
            <v>136621.84</v>
          </cell>
          <cell r="M545">
            <v>129540.94</v>
          </cell>
          <cell r="N545">
            <v>119877.91</v>
          </cell>
        </row>
        <row r="546">
          <cell r="B546" t="str">
            <v>Picorp</v>
          </cell>
          <cell r="C546">
            <v>191678.8</v>
          </cell>
          <cell r="D546">
            <v>172195.69</v>
          </cell>
          <cell r="E546">
            <v>162678.70000000001</v>
          </cell>
          <cell r="F546">
            <v>154358.32999999999</v>
          </cell>
          <cell r="G546">
            <v>162308.32</v>
          </cell>
          <cell r="H546">
            <v>201492.31</v>
          </cell>
          <cell r="I546">
            <v>210116.44</v>
          </cell>
          <cell r="J546">
            <v>202737.22</v>
          </cell>
          <cell r="K546">
            <v>195999.46</v>
          </cell>
          <cell r="L546">
            <v>209157.19</v>
          </cell>
          <cell r="M546">
            <v>206925.83</v>
          </cell>
          <cell r="N546">
            <v>230549</v>
          </cell>
        </row>
        <row r="547">
          <cell r="B547" t="str">
            <v>Corsersac</v>
          </cell>
          <cell r="C547">
            <v>151956.79</v>
          </cell>
          <cell r="D547">
            <v>148012</v>
          </cell>
          <cell r="E547">
            <v>194890.95</v>
          </cell>
          <cell r="F547">
            <v>273076.63</v>
          </cell>
          <cell r="G547">
            <v>225786</v>
          </cell>
          <cell r="H547">
            <v>212031.08</v>
          </cell>
          <cell r="I547">
            <v>210205.25</v>
          </cell>
          <cell r="J547">
            <v>209487.47</v>
          </cell>
          <cell r="K547">
            <v>213584.25</v>
          </cell>
          <cell r="L547">
            <v>219872.89</v>
          </cell>
          <cell r="M547">
            <v>194206.34</v>
          </cell>
          <cell r="N547">
            <v>212213.29</v>
          </cell>
        </row>
        <row r="548">
          <cell r="B548" t="str">
            <v>La Calera</v>
          </cell>
          <cell r="C548">
            <v>310697.26</v>
          </cell>
          <cell r="D548">
            <v>285412.83</v>
          </cell>
          <cell r="E548">
            <v>275597.5</v>
          </cell>
          <cell r="F548">
            <v>338035.12</v>
          </cell>
          <cell r="G548">
            <v>338727.17</v>
          </cell>
          <cell r="H548">
            <v>324689.27</v>
          </cell>
          <cell r="I548">
            <v>332520.83</v>
          </cell>
          <cell r="J548">
            <v>331142.8</v>
          </cell>
          <cell r="K548">
            <v>330231.09000000003</v>
          </cell>
          <cell r="L548">
            <v>328355.76</v>
          </cell>
          <cell r="M548">
            <v>303772.27</v>
          </cell>
          <cell r="N548">
            <v>285169.90000000002</v>
          </cell>
        </row>
        <row r="549">
          <cell r="B549" t="str">
            <v>Smile</v>
          </cell>
          <cell r="C549">
            <v>108832.48</v>
          </cell>
          <cell r="D549">
            <v>112458.62</v>
          </cell>
          <cell r="E549">
            <v>118139.76</v>
          </cell>
          <cell r="F549">
            <v>106129.2</v>
          </cell>
          <cell r="G549">
            <v>117227.12</v>
          </cell>
          <cell r="H549">
            <v>89132.95</v>
          </cell>
          <cell r="I549">
            <v>122095.93</v>
          </cell>
          <cell r="J549">
            <v>124400.21</v>
          </cell>
          <cell r="K549">
            <v>121841.28</v>
          </cell>
          <cell r="L549">
            <v>127536.45</v>
          </cell>
          <cell r="M549">
            <v>162616.76</v>
          </cell>
          <cell r="N549">
            <v>173112.09</v>
          </cell>
        </row>
        <row r="550">
          <cell r="B550" t="str">
            <v>Graco</v>
          </cell>
          <cell r="C550">
            <v>205564.51</v>
          </cell>
          <cell r="D550">
            <v>221131.63</v>
          </cell>
          <cell r="E550">
            <v>197797.32</v>
          </cell>
          <cell r="F550">
            <v>169685.42</v>
          </cell>
          <cell r="G550">
            <v>199807</v>
          </cell>
          <cell r="H550">
            <v>211529.2</v>
          </cell>
          <cell r="I550">
            <v>203363.96</v>
          </cell>
          <cell r="J550">
            <v>214271.87</v>
          </cell>
          <cell r="K550">
            <v>214460.99</v>
          </cell>
          <cell r="L550">
            <v>205051.59</v>
          </cell>
          <cell r="M550">
            <v>1061.75</v>
          </cell>
          <cell r="N550">
            <v>0</v>
          </cell>
        </row>
        <row r="551">
          <cell r="B551" t="str">
            <v>ASSA</v>
          </cell>
          <cell r="C551">
            <v>195828.74</v>
          </cell>
          <cell r="D551">
            <v>171915.31</v>
          </cell>
          <cell r="E551">
            <v>190193.34</v>
          </cell>
          <cell r="F551">
            <v>174068.14</v>
          </cell>
          <cell r="G551">
            <v>193009.24</v>
          </cell>
          <cell r="H551">
            <v>189623.13</v>
          </cell>
          <cell r="I551">
            <v>198789.96</v>
          </cell>
          <cell r="J551">
            <v>197191.05</v>
          </cell>
          <cell r="K551">
            <v>189383.45</v>
          </cell>
          <cell r="L551">
            <v>185010.36</v>
          </cell>
          <cell r="M551">
            <v>183043.8</v>
          </cell>
          <cell r="N551">
            <v>185559.93</v>
          </cell>
        </row>
        <row r="552">
          <cell r="B552" t="str">
            <v>Colonial II</v>
          </cell>
          <cell r="C552">
            <v>373763.43</v>
          </cell>
          <cell r="D552">
            <v>332238.94</v>
          </cell>
          <cell r="E552">
            <v>423938.07</v>
          </cell>
          <cell r="F552">
            <v>413435.56</v>
          </cell>
          <cell r="G552">
            <v>422526.85</v>
          </cell>
          <cell r="H552">
            <v>415384.32000000001</v>
          </cell>
          <cell r="I552">
            <v>416043.24</v>
          </cell>
          <cell r="J552">
            <v>405730.37</v>
          </cell>
          <cell r="K552">
            <v>416785.27</v>
          </cell>
          <cell r="L552">
            <v>423744.1</v>
          </cell>
          <cell r="M552">
            <v>429074.23</v>
          </cell>
          <cell r="N552">
            <v>432257.44</v>
          </cell>
        </row>
        <row r="553">
          <cell r="B553" t="str">
            <v>Arriola</v>
          </cell>
          <cell r="C553">
            <v>628190.65</v>
          </cell>
          <cell r="D553">
            <v>652241.92000000004</v>
          </cell>
          <cell r="E553">
            <v>665978.38</v>
          </cell>
          <cell r="F553">
            <v>499022.29</v>
          </cell>
          <cell r="G553">
            <v>485550.89</v>
          </cell>
          <cell r="H553">
            <v>445632.76</v>
          </cell>
          <cell r="I553">
            <v>437815.34</v>
          </cell>
          <cell r="J553">
            <v>428917.8</v>
          </cell>
          <cell r="K553">
            <v>406912.95</v>
          </cell>
          <cell r="L553">
            <v>395224.58</v>
          </cell>
          <cell r="M553">
            <v>406345.74</v>
          </cell>
          <cell r="N553">
            <v>456928.54</v>
          </cell>
        </row>
        <row r="554">
          <cell r="B554" t="str">
            <v>Cantolao II</v>
          </cell>
          <cell r="C554">
            <v>220395.3</v>
          </cell>
          <cell r="D554">
            <v>208632.07</v>
          </cell>
          <cell r="E554">
            <v>167146.29</v>
          </cell>
          <cell r="F554">
            <v>125072.02</v>
          </cell>
          <cell r="G554">
            <v>173995.15</v>
          </cell>
          <cell r="H554">
            <v>179468.79999999999</v>
          </cell>
          <cell r="I554">
            <v>206199.73</v>
          </cell>
          <cell r="J554">
            <v>214572.97</v>
          </cell>
          <cell r="K554">
            <v>195773.97</v>
          </cell>
          <cell r="L554">
            <v>193107.09</v>
          </cell>
          <cell r="M554">
            <v>189218.1</v>
          </cell>
          <cell r="N554">
            <v>219128.62</v>
          </cell>
        </row>
        <row r="555">
          <cell r="B555" t="str">
            <v>Servitor</v>
          </cell>
          <cell r="C555">
            <v>437780.81</v>
          </cell>
          <cell r="D555">
            <v>404580.47</v>
          </cell>
          <cell r="E555">
            <v>342942.57</v>
          </cell>
          <cell r="F555">
            <v>350875.63</v>
          </cell>
          <cell r="G555">
            <v>414958.09</v>
          </cell>
          <cell r="H555">
            <v>427924.6</v>
          </cell>
          <cell r="I555">
            <v>472127.41</v>
          </cell>
          <cell r="J555">
            <v>485275.53</v>
          </cell>
          <cell r="K555">
            <v>480782.64</v>
          </cell>
          <cell r="L555">
            <v>478948.4</v>
          </cell>
          <cell r="M555">
            <v>485478.68</v>
          </cell>
          <cell r="N555">
            <v>525935.38</v>
          </cell>
        </row>
        <row r="556">
          <cell r="B556" t="str">
            <v>Charlotte</v>
          </cell>
          <cell r="C556">
            <v>255272.82</v>
          </cell>
          <cell r="D556">
            <v>236560.08</v>
          </cell>
          <cell r="E556">
            <v>251039.48</v>
          </cell>
          <cell r="F556">
            <v>253321.35</v>
          </cell>
          <cell r="G556">
            <v>289881.45</v>
          </cell>
          <cell r="H556">
            <v>276287.05</v>
          </cell>
          <cell r="I556">
            <v>272961.45</v>
          </cell>
          <cell r="J556">
            <v>254434.63</v>
          </cell>
          <cell r="K556">
            <v>258503.56</v>
          </cell>
          <cell r="L556">
            <v>263170.65999999997</v>
          </cell>
          <cell r="M556">
            <v>237313.56</v>
          </cell>
          <cell r="N556">
            <v>251149.91</v>
          </cell>
        </row>
        <row r="557">
          <cell r="B557" t="str">
            <v>Clean Energy</v>
          </cell>
          <cell r="C557">
            <v>169076.21</v>
          </cell>
          <cell r="D557">
            <v>189609.02</v>
          </cell>
          <cell r="E557">
            <v>255807.33</v>
          </cell>
          <cell r="F557">
            <v>215163.19</v>
          </cell>
          <cell r="G557">
            <v>258739.07</v>
          </cell>
          <cell r="H557">
            <v>230977.85</v>
          </cell>
          <cell r="I557">
            <v>215770.31</v>
          </cell>
          <cell r="J557">
            <v>225650.33</v>
          </cell>
          <cell r="K557">
            <v>230522.76</v>
          </cell>
          <cell r="L557">
            <v>239772.09</v>
          </cell>
          <cell r="M557">
            <v>225803.16</v>
          </cell>
          <cell r="N557">
            <v>236537.67</v>
          </cell>
        </row>
        <row r="558">
          <cell r="B558" t="str">
            <v>Sol de Oro</v>
          </cell>
          <cell r="C558">
            <v>268568.03000000003</v>
          </cell>
          <cell r="D558">
            <v>250630.55</v>
          </cell>
          <cell r="E558">
            <v>218104.25</v>
          </cell>
          <cell r="F558">
            <v>277445.43</v>
          </cell>
          <cell r="G558">
            <v>328374.78000000003</v>
          </cell>
          <cell r="H558">
            <v>299777.45</v>
          </cell>
          <cell r="I558">
            <v>339678.42</v>
          </cell>
          <cell r="J558">
            <v>384606.01</v>
          </cell>
          <cell r="K558">
            <v>384264.68</v>
          </cell>
          <cell r="L558">
            <v>380492.04</v>
          </cell>
          <cell r="M558">
            <v>397511.13</v>
          </cell>
          <cell r="N558">
            <v>431695.95</v>
          </cell>
        </row>
        <row r="559">
          <cell r="B559" t="str">
            <v>Julia</v>
          </cell>
          <cell r="C559">
            <v>215086.1</v>
          </cell>
          <cell r="D559">
            <v>188568.68</v>
          </cell>
          <cell r="E559">
            <v>184434.93</v>
          </cell>
          <cell r="F559">
            <v>200289.3</v>
          </cell>
          <cell r="G559">
            <v>244220.97</v>
          </cell>
          <cell r="H559">
            <v>232583.66</v>
          </cell>
          <cell r="I559">
            <v>232643.24</v>
          </cell>
          <cell r="J559">
            <v>212700.54</v>
          </cell>
          <cell r="K559">
            <v>220872.01</v>
          </cell>
          <cell r="L559">
            <v>223099.38</v>
          </cell>
          <cell r="M559">
            <v>216137.09</v>
          </cell>
          <cell r="N559">
            <v>217713.09</v>
          </cell>
        </row>
        <row r="560">
          <cell r="B560" t="str">
            <v>VCC</v>
          </cell>
          <cell r="C560">
            <v>157935.24</v>
          </cell>
          <cell r="D560">
            <v>156872.32000000001</v>
          </cell>
          <cell r="E560">
            <v>140563.82</v>
          </cell>
          <cell r="F560">
            <v>121620.75</v>
          </cell>
          <cell r="G560">
            <v>150848.85</v>
          </cell>
          <cell r="H560">
            <v>153365.41</v>
          </cell>
          <cell r="I560">
            <v>150953.9</v>
          </cell>
          <cell r="J560">
            <v>147518.01999999999</v>
          </cell>
          <cell r="K560">
            <v>145559.51</v>
          </cell>
          <cell r="L560">
            <v>147301.42000000001</v>
          </cell>
          <cell r="M560">
            <v>148694.41</v>
          </cell>
          <cell r="N560">
            <v>169398.89</v>
          </cell>
        </row>
        <row r="561">
          <cell r="B561" t="str">
            <v>Los Jardines</v>
          </cell>
          <cell r="C561">
            <v>146448.76</v>
          </cell>
          <cell r="D561">
            <v>124521.99</v>
          </cell>
          <cell r="E561">
            <v>106635.79</v>
          </cell>
          <cell r="F561">
            <v>93612.05</v>
          </cell>
          <cell r="G561">
            <v>122523.06</v>
          </cell>
          <cell r="H561">
            <v>127222.49</v>
          </cell>
          <cell r="I561">
            <v>120287.28</v>
          </cell>
          <cell r="J561">
            <v>124909.2</v>
          </cell>
          <cell r="K561">
            <v>109516.42</v>
          </cell>
          <cell r="L561">
            <v>110023.42</v>
          </cell>
          <cell r="M561">
            <v>95970.16</v>
          </cell>
          <cell r="N561">
            <v>113577.27</v>
          </cell>
        </row>
        <row r="562">
          <cell r="B562" t="str">
            <v>Cormar</v>
          </cell>
          <cell r="C562">
            <v>157262.72</v>
          </cell>
          <cell r="D562">
            <v>183744.37</v>
          </cell>
          <cell r="E562">
            <v>185425.82</v>
          </cell>
          <cell r="F562">
            <v>174634.76</v>
          </cell>
          <cell r="G562">
            <v>207301.63</v>
          </cell>
          <cell r="H562">
            <v>215117.27</v>
          </cell>
          <cell r="I562">
            <v>214991.41</v>
          </cell>
          <cell r="J562">
            <v>211864.44</v>
          </cell>
          <cell r="K562">
            <v>223123.41</v>
          </cell>
          <cell r="L562">
            <v>232738.35</v>
          </cell>
          <cell r="M562">
            <v>243504.89</v>
          </cell>
          <cell r="N562">
            <v>237858.96</v>
          </cell>
        </row>
        <row r="563">
          <cell r="B563" t="str">
            <v>Felverana</v>
          </cell>
          <cell r="C563">
            <v>118616.41</v>
          </cell>
          <cell r="D563">
            <v>132915.93</v>
          </cell>
          <cell r="E563">
            <v>175884.62</v>
          </cell>
          <cell r="F563">
            <v>134811.74</v>
          </cell>
          <cell r="G563">
            <v>113310.62</v>
          </cell>
          <cell r="H563">
            <v>106318.91</v>
          </cell>
          <cell r="I563">
            <v>111413.08</v>
          </cell>
          <cell r="J563">
            <v>112599.19</v>
          </cell>
          <cell r="K563">
            <v>109490.96</v>
          </cell>
          <cell r="L563">
            <v>111454.01</v>
          </cell>
          <cell r="M563">
            <v>125349.35</v>
          </cell>
          <cell r="N563">
            <v>119949.66</v>
          </cell>
        </row>
        <row r="564">
          <cell r="B564" t="str">
            <v>Argus</v>
          </cell>
          <cell r="C564">
            <v>156863.71</v>
          </cell>
          <cell r="D564">
            <v>168050.37</v>
          </cell>
          <cell r="E564">
            <v>293865.67</v>
          </cell>
          <cell r="F564">
            <v>207498.13</v>
          </cell>
          <cell r="G564">
            <v>132345.35</v>
          </cell>
          <cell r="H564">
            <v>89594.35</v>
          </cell>
          <cell r="I564">
            <v>87726.88</v>
          </cell>
          <cell r="J564">
            <v>76549.210000000006</v>
          </cell>
          <cell r="K564">
            <v>76680.34</v>
          </cell>
          <cell r="L564">
            <v>78171.42</v>
          </cell>
          <cell r="M564">
            <v>71634.44</v>
          </cell>
          <cell r="N564">
            <v>82967.95</v>
          </cell>
        </row>
        <row r="565">
          <cell r="B565" t="str">
            <v>San Juanito II</v>
          </cell>
          <cell r="C565">
            <v>242570.11</v>
          </cell>
          <cell r="D565">
            <v>218995.66</v>
          </cell>
          <cell r="E565">
            <v>211695.84</v>
          </cell>
          <cell r="F565">
            <v>216506.43</v>
          </cell>
          <cell r="G565">
            <v>276056.99</v>
          </cell>
          <cell r="H565">
            <v>285532.46000000002</v>
          </cell>
          <cell r="I565">
            <v>290046.15999999997</v>
          </cell>
          <cell r="J565">
            <v>286501</v>
          </cell>
          <cell r="K565">
            <v>287431.17</v>
          </cell>
          <cell r="L565">
            <v>279939.67</v>
          </cell>
          <cell r="M565">
            <v>288169.58</v>
          </cell>
          <cell r="N565">
            <v>317207.74</v>
          </cell>
        </row>
        <row r="566">
          <cell r="B566" t="str">
            <v>Universal</v>
          </cell>
          <cell r="C566">
            <v>369063.2</v>
          </cell>
          <cell r="D566">
            <v>348223.47</v>
          </cell>
          <cell r="E566">
            <v>354471.97</v>
          </cell>
          <cell r="F566">
            <v>360472</v>
          </cell>
          <cell r="G566">
            <v>425205.71</v>
          </cell>
          <cell r="H566">
            <v>413138.33</v>
          </cell>
          <cell r="I566">
            <v>431271.47</v>
          </cell>
          <cell r="J566">
            <v>438747.12</v>
          </cell>
          <cell r="K566">
            <v>440809.57</v>
          </cell>
          <cell r="L566">
            <v>429439.91</v>
          </cell>
          <cell r="M566">
            <v>444204.77</v>
          </cell>
          <cell r="N566">
            <v>463031.85</v>
          </cell>
        </row>
        <row r="567">
          <cell r="B567" t="str">
            <v>Gasac</v>
          </cell>
          <cell r="C567">
            <v>316919.95</v>
          </cell>
          <cell r="D567">
            <v>291774.73</v>
          </cell>
          <cell r="E567">
            <v>329193.65999999997</v>
          </cell>
          <cell r="F567">
            <v>193574.34</v>
          </cell>
          <cell r="G567">
            <v>337497.93</v>
          </cell>
          <cell r="H567">
            <v>345592.9</v>
          </cell>
          <cell r="I567">
            <v>334880.57</v>
          </cell>
          <cell r="J567">
            <v>308676.21999999997</v>
          </cell>
          <cell r="K567">
            <v>295002.36</v>
          </cell>
          <cell r="L567">
            <v>311328.63</v>
          </cell>
          <cell r="M567">
            <v>313607.26</v>
          </cell>
          <cell r="N567">
            <v>347151.57</v>
          </cell>
        </row>
        <row r="568">
          <cell r="B568" t="str">
            <v>Trigam</v>
          </cell>
          <cell r="C568">
            <v>292430.13</v>
          </cell>
          <cell r="D568">
            <v>243873.86</v>
          </cell>
          <cell r="E568">
            <v>258360.22</v>
          </cell>
          <cell r="F568">
            <v>277612.13</v>
          </cell>
          <cell r="G568">
            <v>237071.8</v>
          </cell>
          <cell r="H568">
            <v>260216.23</v>
          </cell>
          <cell r="I568">
            <v>260422.96</v>
          </cell>
          <cell r="J568">
            <v>261435</v>
          </cell>
          <cell r="K568">
            <v>253367.04000000001</v>
          </cell>
          <cell r="L568">
            <v>259310.01</v>
          </cell>
          <cell r="M568">
            <v>258376.05</v>
          </cell>
          <cell r="N568">
            <v>271815.83</v>
          </cell>
        </row>
        <row r="569">
          <cell r="B569" t="str">
            <v>El Ovalo</v>
          </cell>
          <cell r="C569">
            <v>201576.56</v>
          </cell>
          <cell r="D569">
            <v>207416.97</v>
          </cell>
          <cell r="E569">
            <v>286607.92</v>
          </cell>
          <cell r="F569">
            <v>231213.03</v>
          </cell>
          <cell r="G569">
            <v>201673.34</v>
          </cell>
          <cell r="H569">
            <v>166783.54999999999</v>
          </cell>
          <cell r="I569">
            <v>157248.48000000001</v>
          </cell>
          <cell r="J569">
            <v>149460.03</v>
          </cell>
          <cell r="K569">
            <v>144214.45000000001</v>
          </cell>
          <cell r="L569">
            <v>153937.24</v>
          </cell>
          <cell r="M569">
            <v>161338.51</v>
          </cell>
          <cell r="N569">
            <v>172821.08</v>
          </cell>
        </row>
        <row r="570">
          <cell r="B570" t="str">
            <v>El Asesor</v>
          </cell>
          <cell r="C570">
            <v>248221.52</v>
          </cell>
          <cell r="D570">
            <v>236384.31</v>
          </cell>
          <cell r="E570">
            <v>204560.42</v>
          </cell>
          <cell r="F570">
            <v>224447.35999999999</v>
          </cell>
          <cell r="G570">
            <v>297413.37</v>
          </cell>
          <cell r="H570">
            <v>326100.94</v>
          </cell>
          <cell r="I570">
            <v>346921.8</v>
          </cell>
          <cell r="J570">
            <v>351084.84</v>
          </cell>
          <cell r="K570">
            <v>344601.59</v>
          </cell>
          <cell r="L570">
            <v>362182.12</v>
          </cell>
          <cell r="M570">
            <v>333223.84000000003</v>
          </cell>
          <cell r="N570">
            <v>360436.91</v>
          </cell>
        </row>
        <row r="571">
          <cell r="B571" t="str">
            <v>Lumar</v>
          </cell>
          <cell r="C571">
            <v>152037.97</v>
          </cell>
          <cell r="D571">
            <v>119265.81</v>
          </cell>
          <cell r="E571">
            <v>120825.97</v>
          </cell>
          <cell r="F571">
            <v>137976.47</v>
          </cell>
          <cell r="G571">
            <v>168644.56</v>
          </cell>
          <cell r="H571">
            <v>168439.47</v>
          </cell>
          <cell r="I571">
            <v>176510.66</v>
          </cell>
          <cell r="J571">
            <v>165916.19</v>
          </cell>
          <cell r="K571">
            <v>160749.60999999999</v>
          </cell>
          <cell r="L571">
            <v>138826.26</v>
          </cell>
          <cell r="M571">
            <v>137402.03</v>
          </cell>
          <cell r="N571">
            <v>144125.04999999999</v>
          </cell>
        </row>
        <row r="572">
          <cell r="B572" t="str">
            <v>GIO</v>
          </cell>
          <cell r="C572">
            <v>283530.71999999997</v>
          </cell>
          <cell r="D572">
            <v>255163.37</v>
          </cell>
          <cell r="E572">
            <v>247470.21</v>
          </cell>
          <cell r="F572">
            <v>286043.09000000003</v>
          </cell>
          <cell r="G572">
            <v>311138.13</v>
          </cell>
          <cell r="H572">
            <v>296974.99</v>
          </cell>
          <cell r="I572">
            <v>309026</v>
          </cell>
          <cell r="J572">
            <v>298835.90000000002</v>
          </cell>
          <cell r="K572">
            <v>299794.58</v>
          </cell>
          <cell r="L572">
            <v>301523.98</v>
          </cell>
          <cell r="M572">
            <v>292882.58</v>
          </cell>
          <cell r="N572">
            <v>307035.68</v>
          </cell>
        </row>
        <row r="573">
          <cell r="B573" t="str">
            <v>GESA</v>
          </cell>
          <cell r="C573">
            <v>296545.67</v>
          </cell>
          <cell r="D573">
            <v>254423.81</v>
          </cell>
          <cell r="E573">
            <v>256856.98</v>
          </cell>
          <cell r="F573">
            <v>244688.2</v>
          </cell>
          <cell r="G573">
            <v>284844.52</v>
          </cell>
          <cell r="H573">
            <v>303515.71000000002</v>
          </cell>
          <cell r="I573">
            <v>342218.4</v>
          </cell>
          <cell r="J573">
            <v>401401.16</v>
          </cell>
          <cell r="K573">
            <v>390572.77</v>
          </cell>
          <cell r="L573">
            <v>304168.93</v>
          </cell>
          <cell r="M573">
            <v>292102.8</v>
          </cell>
          <cell r="N573">
            <v>263349.44</v>
          </cell>
        </row>
        <row r="574">
          <cell r="B574" t="str">
            <v>Siroco</v>
          </cell>
          <cell r="C574">
            <v>250250</v>
          </cell>
          <cell r="D574">
            <v>200681</v>
          </cell>
          <cell r="E574">
            <v>347742.75</v>
          </cell>
          <cell r="F574">
            <v>393714.19</v>
          </cell>
          <cell r="G574">
            <v>302227.20000000001</v>
          </cell>
          <cell r="H574">
            <v>237496.43</v>
          </cell>
          <cell r="I574">
            <v>220192.88</v>
          </cell>
          <cell r="J574">
            <v>221673.02</v>
          </cell>
          <cell r="K574">
            <v>208552.4</v>
          </cell>
          <cell r="L574">
            <v>217147.92</v>
          </cell>
          <cell r="M574">
            <v>198314.2</v>
          </cell>
          <cell r="N574">
            <v>204607.13</v>
          </cell>
        </row>
        <row r="575">
          <cell r="B575" t="str">
            <v>Gran Chimú</v>
          </cell>
          <cell r="C575">
            <v>174141.15</v>
          </cell>
          <cell r="D575">
            <v>141274.87</v>
          </cell>
          <cell r="E575">
            <v>148981.97</v>
          </cell>
          <cell r="F575">
            <v>161531.04999999999</v>
          </cell>
          <cell r="G575">
            <v>181753.19</v>
          </cell>
          <cell r="H575">
            <v>177740.71</v>
          </cell>
          <cell r="I575">
            <v>191074.52</v>
          </cell>
          <cell r="J575">
            <v>187846.57</v>
          </cell>
          <cell r="K575">
            <v>187136.29</v>
          </cell>
          <cell r="L575">
            <v>193574.12</v>
          </cell>
          <cell r="M575">
            <v>196870.41</v>
          </cell>
          <cell r="N575">
            <v>200896.93</v>
          </cell>
        </row>
        <row r="576">
          <cell r="B576" t="str">
            <v>Quilca</v>
          </cell>
          <cell r="C576">
            <v>288664.45</v>
          </cell>
          <cell r="D576">
            <v>248414.23</v>
          </cell>
          <cell r="E576">
            <v>285357.77</v>
          </cell>
          <cell r="F576">
            <v>305060.51</v>
          </cell>
          <cell r="G576">
            <v>312123.84000000003</v>
          </cell>
          <cell r="H576">
            <v>295301.40999999997</v>
          </cell>
          <cell r="I576">
            <v>306777.53000000003</v>
          </cell>
          <cell r="J576">
            <v>310412.3</v>
          </cell>
          <cell r="K576">
            <v>289898</v>
          </cell>
          <cell r="L576">
            <v>305263.56</v>
          </cell>
          <cell r="M576">
            <v>311490.36</v>
          </cell>
          <cell r="N576">
            <v>328553.13</v>
          </cell>
        </row>
        <row r="577">
          <cell r="B577" t="str">
            <v>Sudamericano</v>
          </cell>
          <cell r="C577">
            <v>214727.14</v>
          </cell>
          <cell r="D577">
            <v>262519.34999999998</v>
          </cell>
          <cell r="E577">
            <v>335383.71999999997</v>
          </cell>
          <cell r="F577">
            <v>310840.84000000003</v>
          </cell>
          <cell r="G577">
            <v>284576.11</v>
          </cell>
          <cell r="H577">
            <v>242559.08</v>
          </cell>
          <cell r="I577">
            <v>251819.77</v>
          </cell>
          <cell r="J577">
            <v>229144.88</v>
          </cell>
          <cell r="K577">
            <v>229476.19</v>
          </cell>
          <cell r="L577">
            <v>235002.23999999999</v>
          </cell>
          <cell r="M577">
            <v>245445.44</v>
          </cell>
          <cell r="N577">
            <v>245033.60000000001</v>
          </cell>
        </row>
        <row r="578">
          <cell r="B578" t="str">
            <v>Pachacútec</v>
          </cell>
          <cell r="C578">
            <v>359921.7</v>
          </cell>
          <cell r="D578">
            <v>327437.43</v>
          </cell>
          <cell r="E578">
            <v>299720.8</v>
          </cell>
          <cell r="F578">
            <v>332681.5</v>
          </cell>
          <cell r="G578">
            <v>362462.33</v>
          </cell>
          <cell r="H578">
            <v>355904.88</v>
          </cell>
          <cell r="I578">
            <v>355508.45</v>
          </cell>
          <cell r="J578">
            <v>363316.73</v>
          </cell>
          <cell r="K578">
            <v>344465.13</v>
          </cell>
          <cell r="L578">
            <v>373101.65</v>
          </cell>
          <cell r="M578">
            <v>374690.1</v>
          </cell>
          <cell r="N578">
            <v>403426.59</v>
          </cell>
        </row>
        <row r="579">
          <cell r="B579" t="str">
            <v>Virgen María</v>
          </cell>
          <cell r="C579">
            <v>158817.72</v>
          </cell>
          <cell r="D579">
            <v>133336.57</v>
          </cell>
          <cell r="E579">
            <v>166300.75</v>
          </cell>
          <cell r="F579">
            <v>153037.6</v>
          </cell>
          <cell r="G579">
            <v>153692.44</v>
          </cell>
          <cell r="H579">
            <v>138801.16</v>
          </cell>
          <cell r="I579">
            <v>138200.16</v>
          </cell>
          <cell r="J579">
            <v>132244.54</v>
          </cell>
          <cell r="K579">
            <v>127783.51</v>
          </cell>
          <cell r="L579">
            <v>131101.49</v>
          </cell>
          <cell r="M579">
            <v>131533.29999999999</v>
          </cell>
          <cell r="N579">
            <v>118002.46</v>
          </cell>
        </row>
        <row r="580">
          <cell r="B580" t="str">
            <v>Argentina</v>
          </cell>
          <cell r="C580">
            <v>98690.04</v>
          </cell>
          <cell r="D580">
            <v>87488.35</v>
          </cell>
          <cell r="E580">
            <v>137117.88</v>
          </cell>
          <cell r="F580">
            <v>69616.639999999999</v>
          </cell>
          <cell r="G580">
            <v>53679.12</v>
          </cell>
          <cell r="H580">
            <v>46681.599999999999</v>
          </cell>
          <cell r="I580">
            <v>53840.13</v>
          </cell>
          <cell r="J580">
            <v>61835.9</v>
          </cell>
          <cell r="K580">
            <v>59218.22</v>
          </cell>
          <cell r="L580">
            <v>61427.61</v>
          </cell>
          <cell r="M580">
            <v>63433.78</v>
          </cell>
          <cell r="N580">
            <v>80780.84</v>
          </cell>
        </row>
        <row r="581">
          <cell r="B581" t="str">
            <v>Genex</v>
          </cell>
          <cell r="C581">
            <v>252618.23999999999</v>
          </cell>
          <cell r="D581">
            <v>229506.01</v>
          </cell>
          <cell r="E581">
            <v>186717.51</v>
          </cell>
          <cell r="F581">
            <v>199634.69</v>
          </cell>
          <cell r="G581">
            <v>308176.7</v>
          </cell>
          <cell r="H581">
            <v>300115.28000000003</v>
          </cell>
          <cell r="I581">
            <v>322703.2</v>
          </cell>
          <cell r="J581">
            <v>321686.42</v>
          </cell>
          <cell r="K581">
            <v>301947.07</v>
          </cell>
          <cell r="L581">
            <v>299874.81</v>
          </cell>
          <cell r="M581">
            <v>296104.11</v>
          </cell>
          <cell r="N581">
            <v>336309</v>
          </cell>
        </row>
        <row r="582">
          <cell r="B582" t="str">
            <v>Colonial</v>
          </cell>
          <cell r="C582">
            <v>66192.62</v>
          </cell>
          <cell r="D582">
            <v>63505.35</v>
          </cell>
          <cell r="E582">
            <v>205564.61</v>
          </cell>
          <cell r="F582">
            <v>177519.14</v>
          </cell>
          <cell r="G582">
            <v>112872.33</v>
          </cell>
          <cell r="H582">
            <v>98489.72</v>
          </cell>
          <cell r="I582">
            <v>104714.22</v>
          </cell>
          <cell r="J582">
            <v>107679.96</v>
          </cell>
          <cell r="K582">
            <v>89418.03</v>
          </cell>
          <cell r="L582">
            <v>96655.06</v>
          </cell>
          <cell r="M582">
            <v>83700.09</v>
          </cell>
          <cell r="N582">
            <v>95302.07</v>
          </cell>
        </row>
        <row r="583">
          <cell r="B583" t="str">
            <v>Venezuela</v>
          </cell>
          <cell r="C583">
            <v>205389.69</v>
          </cell>
          <cell r="D583">
            <v>190909.93</v>
          </cell>
          <cell r="E583">
            <v>387844.25</v>
          </cell>
          <cell r="F583">
            <v>241772.37</v>
          </cell>
          <cell r="G583">
            <v>225015.33</v>
          </cell>
          <cell r="H583">
            <v>183090.89</v>
          </cell>
          <cell r="I583">
            <v>182224</v>
          </cell>
          <cell r="J583">
            <v>171817.56</v>
          </cell>
          <cell r="K583">
            <v>162784.85</v>
          </cell>
          <cell r="L583">
            <v>165582.29999999999</v>
          </cell>
          <cell r="M583">
            <v>169229.22</v>
          </cell>
          <cell r="N583">
            <v>187319.53</v>
          </cell>
        </row>
        <row r="584">
          <cell r="B584" t="str">
            <v>Lubrigas</v>
          </cell>
          <cell r="C584">
            <v>63592.77</v>
          </cell>
          <cell r="D584">
            <v>70046.320000000007</v>
          </cell>
          <cell r="E584">
            <v>76500.149999999994</v>
          </cell>
          <cell r="F584">
            <v>69496.97</v>
          </cell>
          <cell r="G584">
            <v>81102.42</v>
          </cell>
          <cell r="H584">
            <v>77263.289999999994</v>
          </cell>
          <cell r="I584">
            <v>71543.22</v>
          </cell>
          <cell r="J584">
            <v>69928.210000000006</v>
          </cell>
          <cell r="K584">
            <v>68936.08</v>
          </cell>
          <cell r="L584">
            <v>71536.78</v>
          </cell>
          <cell r="M584">
            <v>79981.62</v>
          </cell>
          <cell r="N584">
            <v>83049.070000000007</v>
          </cell>
        </row>
        <row r="585">
          <cell r="B585" t="str">
            <v>Shalom</v>
          </cell>
          <cell r="C585">
            <v>117474.94</v>
          </cell>
          <cell r="D585">
            <v>101891.12</v>
          </cell>
          <cell r="E585">
            <v>267688.31</v>
          </cell>
          <cell r="F585">
            <v>195419.86</v>
          </cell>
          <cell r="G585">
            <v>156122.96</v>
          </cell>
          <cell r="H585">
            <v>140319.5</v>
          </cell>
          <cell r="I585">
            <v>139158.03</v>
          </cell>
          <cell r="J585">
            <v>144353.21</v>
          </cell>
          <cell r="K585">
            <v>139201.79</v>
          </cell>
          <cell r="L585">
            <v>139492.07</v>
          </cell>
          <cell r="M585">
            <v>143586.95000000001</v>
          </cell>
          <cell r="N585">
            <v>158787.81</v>
          </cell>
        </row>
        <row r="586">
          <cell r="B586" t="str">
            <v>Pits</v>
          </cell>
          <cell r="C586">
            <v>127461.22</v>
          </cell>
          <cell r="D586">
            <v>116191.03</v>
          </cell>
          <cell r="E586">
            <v>86817.919999999998</v>
          </cell>
          <cell r="F586">
            <v>61115.839999999997</v>
          </cell>
          <cell r="G586">
            <v>70154.289999999994</v>
          </cell>
          <cell r="H586">
            <v>74816.990000000005</v>
          </cell>
          <cell r="I586">
            <v>122749.18</v>
          </cell>
          <cell r="J586">
            <v>130552.87</v>
          </cell>
          <cell r="K586">
            <v>125942.15</v>
          </cell>
          <cell r="L586">
            <v>139401.87</v>
          </cell>
          <cell r="M586">
            <v>127569.27</v>
          </cell>
          <cell r="N586">
            <v>139809.64000000001</v>
          </cell>
        </row>
        <row r="587">
          <cell r="B587" t="str">
            <v>Arica</v>
          </cell>
          <cell r="C587">
            <v>181358.96</v>
          </cell>
          <cell r="D587">
            <v>156560.85999999999</v>
          </cell>
          <cell r="E587">
            <v>170796.66</v>
          </cell>
          <cell r="F587">
            <v>157014.16</v>
          </cell>
          <cell r="G587">
            <v>168003.41</v>
          </cell>
          <cell r="H587">
            <v>173880.32000000001</v>
          </cell>
          <cell r="I587">
            <v>171648.74</v>
          </cell>
          <cell r="J587">
            <v>185551.46</v>
          </cell>
          <cell r="K587">
            <v>186599.46</v>
          </cell>
          <cell r="L587">
            <v>174583.55</v>
          </cell>
          <cell r="M587">
            <v>174581.6</v>
          </cell>
          <cell r="N587">
            <v>165372.63</v>
          </cell>
        </row>
        <row r="588">
          <cell r="B588" t="str">
            <v>Fometsa</v>
          </cell>
          <cell r="C588">
            <v>87837.78</v>
          </cell>
          <cell r="D588">
            <v>85257.38</v>
          </cell>
          <cell r="E588">
            <v>62057.3</v>
          </cell>
          <cell r="F588">
            <v>62895.360000000001</v>
          </cell>
          <cell r="G588">
            <v>88777.83</v>
          </cell>
          <cell r="H588">
            <v>101481.92</v>
          </cell>
          <cell r="I588">
            <v>108188.09</v>
          </cell>
          <cell r="J588">
            <v>107875.76</v>
          </cell>
          <cell r="K588">
            <v>103901.46</v>
          </cell>
          <cell r="L588">
            <v>105359.05</v>
          </cell>
          <cell r="M588">
            <v>105705.56</v>
          </cell>
          <cell r="N588">
            <v>114934.79</v>
          </cell>
        </row>
        <row r="589">
          <cell r="B589" t="str">
            <v>Santa Rosa</v>
          </cell>
          <cell r="C589">
            <v>156510.22</v>
          </cell>
          <cell r="D589">
            <v>141171.65</v>
          </cell>
          <cell r="E589">
            <v>122270.98</v>
          </cell>
          <cell r="F589">
            <v>118639.53</v>
          </cell>
          <cell r="G589">
            <v>151733.07999999999</v>
          </cell>
          <cell r="H589">
            <v>164892.94</v>
          </cell>
          <cell r="I589">
            <v>162029.19</v>
          </cell>
          <cell r="J589">
            <v>153896.87</v>
          </cell>
          <cell r="K589">
            <v>113033.99</v>
          </cell>
          <cell r="L589">
            <v>148441.54</v>
          </cell>
          <cell r="M589">
            <v>154906.34</v>
          </cell>
          <cell r="N589">
            <v>160753.71</v>
          </cell>
        </row>
        <row r="590">
          <cell r="B590" t="str">
            <v>Lima</v>
          </cell>
          <cell r="C590">
            <v>216260.15</v>
          </cell>
          <cell r="D590">
            <v>196194.01</v>
          </cell>
          <cell r="E590">
            <v>168268.92</v>
          </cell>
          <cell r="F590">
            <v>155033.21</v>
          </cell>
          <cell r="G590">
            <v>213538.41</v>
          </cell>
          <cell r="H590">
            <v>227069.87</v>
          </cell>
          <cell r="I590">
            <v>240339.65</v>
          </cell>
          <cell r="J590">
            <v>245380.14</v>
          </cell>
          <cell r="K590">
            <v>246045.13</v>
          </cell>
          <cell r="L590">
            <v>248321.01</v>
          </cell>
          <cell r="M590">
            <v>234803.34</v>
          </cell>
          <cell r="N590">
            <v>268521.23</v>
          </cell>
        </row>
        <row r="591">
          <cell r="B591" t="str">
            <v>Cilugas</v>
          </cell>
          <cell r="C591">
            <v>166852.71</v>
          </cell>
          <cell r="D591">
            <v>159077.06</v>
          </cell>
          <cell r="E591">
            <v>151984.34</v>
          </cell>
          <cell r="F591">
            <v>137369.53</v>
          </cell>
          <cell r="G591">
            <v>156618.44</v>
          </cell>
          <cell r="H591">
            <v>156070.53</v>
          </cell>
          <cell r="I591">
            <v>152068.47</v>
          </cell>
          <cell r="J591">
            <v>137546.25</v>
          </cell>
          <cell r="K591">
            <v>140211.78</v>
          </cell>
          <cell r="L591">
            <v>139984.81</v>
          </cell>
          <cell r="M591">
            <v>144449.97</v>
          </cell>
          <cell r="N591">
            <v>155082.97</v>
          </cell>
        </row>
        <row r="592">
          <cell r="B592" t="str">
            <v>Intraserv 5</v>
          </cell>
          <cell r="C592">
            <v>262551.2</v>
          </cell>
          <cell r="D592">
            <v>239122.05</v>
          </cell>
          <cell r="E592">
            <v>252486.79</v>
          </cell>
          <cell r="F592">
            <v>290185.27</v>
          </cell>
          <cell r="G592">
            <v>294237.09000000003</v>
          </cell>
          <cell r="H592">
            <v>290135.78000000003</v>
          </cell>
          <cell r="I592">
            <v>299448.96999999997</v>
          </cell>
          <cell r="J592">
            <v>280102.84999999998</v>
          </cell>
          <cell r="K592">
            <v>272879.94</v>
          </cell>
          <cell r="L592">
            <v>281528.11</v>
          </cell>
          <cell r="M592">
            <v>274993.15000000002</v>
          </cell>
          <cell r="N592">
            <v>298952.65999999997</v>
          </cell>
        </row>
        <row r="593">
          <cell r="B593" t="str">
            <v>Colonial III</v>
          </cell>
          <cell r="C593">
            <v>87031.39</v>
          </cell>
          <cell r="D593">
            <v>88988.87</v>
          </cell>
          <cell r="E593">
            <v>229520.52</v>
          </cell>
          <cell r="F593">
            <v>156958.06</v>
          </cell>
          <cell r="G593">
            <v>132148.76999999999</v>
          </cell>
          <cell r="H593">
            <v>98270.85</v>
          </cell>
          <cell r="I593">
            <v>108547.47</v>
          </cell>
          <cell r="J593">
            <v>128184.99</v>
          </cell>
          <cell r="K593">
            <v>117306.32</v>
          </cell>
          <cell r="L593">
            <v>125984.27</v>
          </cell>
          <cell r="M593">
            <v>121747.41</v>
          </cell>
          <cell r="N593">
            <v>120200.38</v>
          </cell>
        </row>
        <row r="594">
          <cell r="B594" t="str">
            <v>Vijogas</v>
          </cell>
          <cell r="C594">
            <v>223396.97</v>
          </cell>
          <cell r="D594">
            <v>224135.77</v>
          </cell>
          <cell r="E594">
            <v>253702.97</v>
          </cell>
          <cell r="F594">
            <v>233113.33</v>
          </cell>
          <cell r="G594">
            <v>256378.69</v>
          </cell>
          <cell r="H594">
            <v>218501.61</v>
          </cell>
          <cell r="I594">
            <v>212202.23999999999</v>
          </cell>
          <cell r="J594">
            <v>211152.97</v>
          </cell>
          <cell r="K594">
            <v>216668.48</v>
          </cell>
          <cell r="L594">
            <v>218224.38</v>
          </cell>
          <cell r="M594">
            <v>211801.93</v>
          </cell>
          <cell r="N594">
            <v>247793.36</v>
          </cell>
        </row>
        <row r="595">
          <cell r="B595" t="str">
            <v>Altavidda II</v>
          </cell>
          <cell r="C595">
            <v>252379.87</v>
          </cell>
          <cell r="D595">
            <v>224131.07</v>
          </cell>
          <cell r="E595">
            <v>227228.54</v>
          </cell>
          <cell r="F595">
            <v>213388.07</v>
          </cell>
          <cell r="G595">
            <v>272686.12</v>
          </cell>
          <cell r="H595">
            <v>280337.56</v>
          </cell>
          <cell r="I595">
            <v>301523.36</v>
          </cell>
          <cell r="J595">
            <v>283227.87</v>
          </cell>
          <cell r="K595">
            <v>281228.07</v>
          </cell>
          <cell r="L595">
            <v>297212.09000000003</v>
          </cell>
          <cell r="M595">
            <v>301893.2</v>
          </cell>
          <cell r="N595">
            <v>342003.49</v>
          </cell>
        </row>
        <row r="596">
          <cell r="B596" t="str">
            <v>Delta</v>
          </cell>
          <cell r="C596">
            <v>368676.04</v>
          </cell>
          <cell r="D596">
            <v>335640.66</v>
          </cell>
          <cell r="E596">
            <v>350310.98</v>
          </cell>
          <cell r="F596">
            <v>350952.84</v>
          </cell>
          <cell r="G596">
            <v>390110.85</v>
          </cell>
          <cell r="H596">
            <v>391162.4</v>
          </cell>
          <cell r="I596">
            <v>375370.26</v>
          </cell>
          <cell r="J596">
            <v>397514.74</v>
          </cell>
          <cell r="K596">
            <v>392629.64</v>
          </cell>
          <cell r="L596">
            <v>398996.37</v>
          </cell>
          <cell r="M596">
            <v>384757.1</v>
          </cell>
          <cell r="N596">
            <v>422743.47</v>
          </cell>
        </row>
        <row r="597">
          <cell r="B597" t="str">
            <v>Próceres</v>
          </cell>
          <cell r="C597">
            <v>220590.59</v>
          </cell>
          <cell r="D597">
            <v>200906.84</v>
          </cell>
          <cell r="E597">
            <v>186575.09</v>
          </cell>
          <cell r="F597">
            <v>211706.95</v>
          </cell>
          <cell r="G597">
            <v>230986.13</v>
          </cell>
          <cell r="H597">
            <v>222287.3</v>
          </cell>
          <cell r="I597">
            <v>250078.79</v>
          </cell>
          <cell r="J597">
            <v>205321.44</v>
          </cell>
          <cell r="K597">
            <v>226138.85</v>
          </cell>
          <cell r="L597">
            <v>225106.02</v>
          </cell>
          <cell r="M597">
            <v>217100.84</v>
          </cell>
          <cell r="N597">
            <v>224510.29</v>
          </cell>
        </row>
        <row r="598">
          <cell r="B598" t="str">
            <v>Assa La Victoria</v>
          </cell>
          <cell r="C598">
            <v>520995.64</v>
          </cell>
          <cell r="D598">
            <v>550309.32999999996</v>
          </cell>
          <cell r="E598">
            <v>688667.22</v>
          </cell>
          <cell r="F598">
            <v>603851.96</v>
          </cell>
          <cell r="G598">
            <v>655308.18000000005</v>
          </cell>
          <cell r="H598">
            <v>608940.72</v>
          </cell>
          <cell r="I598">
            <v>618749.38</v>
          </cell>
          <cell r="J598">
            <v>636582.77</v>
          </cell>
          <cell r="K598">
            <v>637675.73</v>
          </cell>
          <cell r="L598">
            <v>672152.55</v>
          </cell>
          <cell r="M598">
            <v>665463.43000000005</v>
          </cell>
          <cell r="N598">
            <v>778292.94</v>
          </cell>
        </row>
        <row r="599">
          <cell r="B599" t="str">
            <v>Estel</v>
          </cell>
          <cell r="C599">
            <v>474495.86</v>
          </cell>
          <cell r="D599">
            <v>422158.09</v>
          </cell>
          <cell r="E599">
            <v>379970.19</v>
          </cell>
          <cell r="F599">
            <v>373529.49</v>
          </cell>
          <cell r="G599">
            <v>377987.65</v>
          </cell>
          <cell r="H599">
            <v>439743.74</v>
          </cell>
          <cell r="I599">
            <v>447906.62</v>
          </cell>
          <cell r="J599">
            <v>475145.73</v>
          </cell>
          <cell r="K599">
            <v>462168.45</v>
          </cell>
          <cell r="L599">
            <v>463587.4</v>
          </cell>
          <cell r="M599">
            <v>435965.3</v>
          </cell>
          <cell r="N599">
            <v>448994.56</v>
          </cell>
        </row>
        <row r="600">
          <cell r="B600" t="str">
            <v>Angamos CyM</v>
          </cell>
          <cell r="C600">
            <v>131940.75</v>
          </cell>
          <cell r="D600">
            <v>116585.86</v>
          </cell>
          <cell r="E600">
            <v>122496.82</v>
          </cell>
          <cell r="F600">
            <v>147009.51</v>
          </cell>
          <cell r="G600">
            <v>156447.84</v>
          </cell>
          <cell r="H600">
            <v>144307.31</v>
          </cell>
          <cell r="I600">
            <v>142094.46</v>
          </cell>
          <cell r="J600">
            <v>146932</v>
          </cell>
          <cell r="K600">
            <v>143911.87</v>
          </cell>
          <cell r="L600">
            <v>141035.22</v>
          </cell>
          <cell r="M600">
            <v>144730.66</v>
          </cell>
          <cell r="N600">
            <v>147822.23000000001</v>
          </cell>
        </row>
        <row r="601">
          <cell r="B601" t="str">
            <v>Titi</v>
          </cell>
          <cell r="C601">
            <v>348304.62</v>
          </cell>
          <cell r="D601">
            <v>332879.58</v>
          </cell>
          <cell r="E601">
            <v>347353.64</v>
          </cell>
          <cell r="F601">
            <v>369869.56</v>
          </cell>
          <cell r="G601">
            <v>255982.92</v>
          </cell>
          <cell r="H601">
            <v>237442.48</v>
          </cell>
          <cell r="I601">
            <v>231866.26</v>
          </cell>
          <cell r="J601">
            <v>215487.75</v>
          </cell>
          <cell r="K601">
            <v>212995.31</v>
          </cell>
          <cell r="L601">
            <v>210472.4</v>
          </cell>
          <cell r="M601">
            <v>202925.44</v>
          </cell>
          <cell r="N601">
            <v>240972.01</v>
          </cell>
        </row>
        <row r="602">
          <cell r="B602" t="str">
            <v>Acosa San Isidro</v>
          </cell>
          <cell r="C602">
            <v>242078.13</v>
          </cell>
          <cell r="D602">
            <v>210240.19</v>
          </cell>
          <cell r="E602">
            <v>216332.86</v>
          </cell>
          <cell r="F602">
            <v>252753.28</v>
          </cell>
          <cell r="G602">
            <v>276363.65999999997</v>
          </cell>
          <cell r="H602">
            <v>257724.92</v>
          </cell>
          <cell r="I602">
            <v>259230.47</v>
          </cell>
          <cell r="J602">
            <v>236764.9</v>
          </cell>
          <cell r="K602">
            <v>248864.13</v>
          </cell>
          <cell r="L602">
            <v>258668.46</v>
          </cell>
          <cell r="M602">
            <v>262752.07</v>
          </cell>
          <cell r="N602">
            <v>259776.4</v>
          </cell>
        </row>
        <row r="603">
          <cell r="B603" t="str">
            <v>Coesti Zarate</v>
          </cell>
          <cell r="C603">
            <v>323455.95</v>
          </cell>
          <cell r="D603">
            <v>267422.27</v>
          </cell>
          <cell r="E603">
            <v>251502.36</v>
          </cell>
          <cell r="F603">
            <v>257879.12</v>
          </cell>
          <cell r="G603">
            <v>293790.32</v>
          </cell>
          <cell r="H603">
            <v>259698.78</v>
          </cell>
          <cell r="I603">
            <v>289222.67</v>
          </cell>
          <cell r="J603">
            <v>266343.69</v>
          </cell>
          <cell r="K603">
            <v>276026.48</v>
          </cell>
          <cell r="L603">
            <v>286198.38</v>
          </cell>
          <cell r="M603">
            <v>296903.45</v>
          </cell>
          <cell r="N603">
            <v>307837.43</v>
          </cell>
        </row>
        <row r="604">
          <cell r="B604" t="str">
            <v>Neogas</v>
          </cell>
          <cell r="C604">
            <v>129529.51</v>
          </cell>
          <cell r="D604">
            <v>115093.99</v>
          </cell>
          <cell r="E604">
            <v>97194.31</v>
          </cell>
          <cell r="F604">
            <v>86906.47</v>
          </cell>
          <cell r="G604">
            <v>89620.73</v>
          </cell>
          <cell r="H604">
            <v>92646.85</v>
          </cell>
          <cell r="I604">
            <v>106434.69</v>
          </cell>
          <cell r="J604">
            <v>103272</v>
          </cell>
          <cell r="K604">
            <v>116569.41</v>
          </cell>
          <cell r="L604">
            <v>114207.41</v>
          </cell>
          <cell r="M604">
            <v>114761.03</v>
          </cell>
          <cell r="N604">
            <v>134040.84</v>
          </cell>
        </row>
        <row r="605">
          <cell r="B605" t="str">
            <v>Tingo Maria</v>
          </cell>
          <cell r="C605">
            <v>143871.16</v>
          </cell>
          <cell r="D605">
            <v>160943.06</v>
          </cell>
          <cell r="E605">
            <v>192213.57</v>
          </cell>
          <cell r="F605">
            <v>197211.47</v>
          </cell>
          <cell r="G605">
            <v>164647.07999999999</v>
          </cell>
          <cell r="H605">
            <v>148560.10999999999</v>
          </cell>
          <cell r="I605">
            <v>150631.39000000001</v>
          </cell>
          <cell r="J605">
            <v>154407.1</v>
          </cell>
          <cell r="K605">
            <v>148351.39000000001</v>
          </cell>
          <cell r="L605">
            <v>148551.72</v>
          </cell>
          <cell r="M605">
            <v>161755.9</v>
          </cell>
          <cell r="N605">
            <v>149062.15</v>
          </cell>
        </row>
        <row r="606">
          <cell r="B606" t="str">
            <v>San Luis</v>
          </cell>
          <cell r="C606">
            <v>211557.95</v>
          </cell>
          <cell r="D606">
            <v>202133.92</v>
          </cell>
          <cell r="E606">
            <v>197507.26</v>
          </cell>
          <cell r="F606">
            <v>156936.46</v>
          </cell>
          <cell r="G606">
            <v>147819.88</v>
          </cell>
          <cell r="H606">
            <v>129135.82</v>
          </cell>
          <cell r="I606">
            <v>146322.10999999999</v>
          </cell>
          <cell r="J606">
            <v>149643.6</v>
          </cell>
          <cell r="K606">
            <v>168831.79</v>
          </cell>
          <cell r="L606">
            <v>186366.26</v>
          </cell>
          <cell r="M606">
            <v>165078.6</v>
          </cell>
          <cell r="N606">
            <v>152459.09</v>
          </cell>
        </row>
        <row r="607">
          <cell r="B607" t="str">
            <v>Brata</v>
          </cell>
          <cell r="C607">
            <v>458460.03</v>
          </cell>
          <cell r="D607">
            <v>462844.77</v>
          </cell>
          <cell r="E607">
            <v>462656.71</v>
          </cell>
          <cell r="F607">
            <v>391881.88</v>
          </cell>
          <cell r="G607">
            <v>460774.82</v>
          </cell>
          <cell r="H607">
            <v>414338.68</v>
          </cell>
          <cell r="I607">
            <v>420288.25</v>
          </cell>
          <cell r="J607">
            <v>420329.84</v>
          </cell>
          <cell r="K607">
            <v>411736.1</v>
          </cell>
          <cell r="L607">
            <v>410382.33</v>
          </cell>
          <cell r="M607">
            <v>416781.46</v>
          </cell>
          <cell r="N607">
            <v>418638.82</v>
          </cell>
        </row>
        <row r="608">
          <cell r="B608" t="str">
            <v>Malecon Checa</v>
          </cell>
          <cell r="C608">
            <v>243799.16</v>
          </cell>
          <cell r="D608">
            <v>220487.7</v>
          </cell>
          <cell r="E608">
            <v>220244.61</v>
          </cell>
          <cell r="F608">
            <v>242630.43</v>
          </cell>
          <cell r="G608">
            <v>272325.94</v>
          </cell>
          <cell r="H608">
            <v>273603.15000000002</v>
          </cell>
          <cell r="I608">
            <v>280523.62</v>
          </cell>
          <cell r="J608">
            <v>314104.90999999997</v>
          </cell>
          <cell r="K608">
            <v>316976.2</v>
          </cell>
          <cell r="L608">
            <v>328087.31</v>
          </cell>
          <cell r="M608">
            <v>323122.13</v>
          </cell>
          <cell r="N608">
            <v>338282.56</v>
          </cell>
        </row>
        <row r="609">
          <cell r="B609" t="str">
            <v>Estaciones y Gasocentros</v>
          </cell>
          <cell r="C609">
            <v>169695.39</v>
          </cell>
          <cell r="D609">
            <v>161698.99</v>
          </cell>
          <cell r="E609">
            <v>159185.28</v>
          </cell>
          <cell r="F609">
            <v>147190.75</v>
          </cell>
          <cell r="G609">
            <v>183967.72</v>
          </cell>
          <cell r="H609">
            <v>202563.09</v>
          </cell>
          <cell r="I609">
            <v>195121.66</v>
          </cell>
          <cell r="J609">
            <v>199832.75</v>
          </cell>
          <cell r="K609">
            <v>197524.91</v>
          </cell>
          <cell r="L609">
            <v>193890.98</v>
          </cell>
          <cell r="M609">
            <v>192200.59</v>
          </cell>
          <cell r="N609">
            <v>200742.46</v>
          </cell>
        </row>
        <row r="610">
          <cell r="B610" t="str">
            <v>Gasbra La Victoria</v>
          </cell>
          <cell r="C610">
            <v>447101.52</v>
          </cell>
          <cell r="D610">
            <v>559293.32999999996</v>
          </cell>
          <cell r="E610">
            <v>586125.99</v>
          </cell>
          <cell r="F610">
            <v>456114.44</v>
          </cell>
          <cell r="G610">
            <v>438205.66</v>
          </cell>
          <cell r="H610">
            <v>405070.09</v>
          </cell>
          <cell r="I610">
            <v>396247.13</v>
          </cell>
          <cell r="J610">
            <v>393040.94</v>
          </cell>
          <cell r="K610">
            <v>380401.96</v>
          </cell>
          <cell r="L610">
            <v>384833.31</v>
          </cell>
          <cell r="M610">
            <v>368865.67</v>
          </cell>
          <cell r="N610">
            <v>395904.7</v>
          </cell>
        </row>
        <row r="611">
          <cell r="B611" t="str">
            <v>Acosa Faucett</v>
          </cell>
          <cell r="C611">
            <v>244393.66</v>
          </cell>
          <cell r="D611">
            <v>192576.44</v>
          </cell>
          <cell r="E611">
            <v>202278.71</v>
          </cell>
          <cell r="F611">
            <v>263638.89</v>
          </cell>
          <cell r="G611">
            <v>248077.66</v>
          </cell>
          <cell r="H611">
            <v>227922.43</v>
          </cell>
          <cell r="I611">
            <v>219416.37</v>
          </cell>
          <cell r="J611">
            <v>208971.96</v>
          </cell>
          <cell r="K611">
            <v>195078.6</v>
          </cell>
          <cell r="L611">
            <v>205223.48</v>
          </cell>
          <cell r="M611">
            <v>211989.03</v>
          </cell>
          <cell r="N611">
            <v>209474.32</v>
          </cell>
        </row>
        <row r="612">
          <cell r="B612" t="str">
            <v>Arica II</v>
          </cell>
          <cell r="C612">
            <v>92656.76</v>
          </cell>
          <cell r="D612">
            <v>85432.85</v>
          </cell>
          <cell r="E612">
            <v>190942.19</v>
          </cell>
          <cell r="F612">
            <v>178140.69</v>
          </cell>
          <cell r="G612">
            <v>129736.21</v>
          </cell>
          <cell r="H612">
            <v>117564.4</v>
          </cell>
          <cell r="I612">
            <v>127996.22</v>
          </cell>
          <cell r="J612">
            <v>131236.10999999999</v>
          </cell>
          <cell r="K612">
            <v>142402.35</v>
          </cell>
          <cell r="L612">
            <v>138100.46</v>
          </cell>
          <cell r="M612">
            <v>129544.35</v>
          </cell>
          <cell r="N612">
            <v>132444.98000000001</v>
          </cell>
        </row>
        <row r="613">
          <cell r="B613" t="str">
            <v>Central</v>
          </cell>
          <cell r="C613">
            <v>127026.65</v>
          </cell>
          <cell r="D613">
            <v>115641.31</v>
          </cell>
          <cell r="E613">
            <v>114992.08</v>
          </cell>
          <cell r="F613">
            <v>129980.66</v>
          </cell>
          <cell r="G613">
            <v>148773.78</v>
          </cell>
          <cell r="H613">
            <v>158700.06</v>
          </cell>
          <cell r="I613">
            <v>162916.57</v>
          </cell>
          <cell r="J613">
            <v>159186.32</v>
          </cell>
          <cell r="K613">
            <v>162059.41</v>
          </cell>
          <cell r="L613">
            <v>167973.44</v>
          </cell>
          <cell r="M613">
            <v>194583.04000000001</v>
          </cell>
          <cell r="N613">
            <v>216645.8</v>
          </cell>
        </row>
        <row r="614">
          <cell r="B614" t="str">
            <v>Inca GNV</v>
          </cell>
          <cell r="C614">
            <v>134782.54</v>
          </cell>
          <cell r="D614">
            <v>179315.51</v>
          </cell>
          <cell r="E614">
            <v>205079.2</v>
          </cell>
          <cell r="F614">
            <v>152855.6</v>
          </cell>
          <cell r="G614">
            <v>145202.73000000001</v>
          </cell>
          <cell r="H614">
            <v>135961.60000000001</v>
          </cell>
          <cell r="I614">
            <v>125678.66</v>
          </cell>
          <cell r="J614">
            <v>125656.13</v>
          </cell>
          <cell r="K614">
            <v>123646.6</v>
          </cell>
          <cell r="L614">
            <v>120013.12</v>
          </cell>
          <cell r="M614">
            <v>126768.18</v>
          </cell>
          <cell r="N614">
            <v>127136.13</v>
          </cell>
        </row>
        <row r="615">
          <cell r="B615" t="str">
            <v>Livomarket Argentina</v>
          </cell>
          <cell r="C615">
            <v>197850.65</v>
          </cell>
          <cell r="D615">
            <v>168307.36</v>
          </cell>
          <cell r="E615">
            <v>180132.2</v>
          </cell>
          <cell r="F615">
            <v>178390.74</v>
          </cell>
          <cell r="G615">
            <v>200593.79</v>
          </cell>
          <cell r="H615">
            <v>182036.04</v>
          </cell>
          <cell r="I615">
            <v>186271.03</v>
          </cell>
          <cell r="J615">
            <v>182477.42</v>
          </cell>
          <cell r="K615">
            <v>181444.92</v>
          </cell>
          <cell r="L615">
            <v>186380.25</v>
          </cell>
          <cell r="M615">
            <v>182148.45</v>
          </cell>
          <cell r="N615">
            <v>195252.18</v>
          </cell>
        </row>
        <row r="616">
          <cell r="B616" t="str">
            <v>Coesti Igarsa</v>
          </cell>
          <cell r="C616">
            <v>258579.57</v>
          </cell>
          <cell r="D616">
            <v>236413.67</v>
          </cell>
          <cell r="E616">
            <v>239434.72</v>
          </cell>
          <cell r="F616">
            <v>239609.89</v>
          </cell>
          <cell r="G616">
            <v>311874.7</v>
          </cell>
          <cell r="H616">
            <v>286603.84000000003</v>
          </cell>
          <cell r="I616">
            <v>300408.53000000003</v>
          </cell>
          <cell r="J616">
            <v>292537.39</v>
          </cell>
          <cell r="K616">
            <v>289023.96000000002</v>
          </cell>
          <cell r="L616">
            <v>293841.40999999997</v>
          </cell>
          <cell r="M616">
            <v>296356.43</v>
          </cell>
          <cell r="N616">
            <v>325287.08</v>
          </cell>
        </row>
        <row r="617">
          <cell r="B617" t="str">
            <v>Sanflor-Farmin</v>
          </cell>
          <cell r="C617">
            <v>265061.07</v>
          </cell>
          <cell r="D617">
            <v>244821.74</v>
          </cell>
          <cell r="E617">
            <v>233964.42</v>
          </cell>
          <cell r="F617">
            <v>232235.38</v>
          </cell>
          <cell r="G617">
            <v>311720.7</v>
          </cell>
          <cell r="H617">
            <v>284405.51</v>
          </cell>
          <cell r="I617">
            <v>304114.23</v>
          </cell>
          <cell r="J617">
            <v>284831.92</v>
          </cell>
          <cell r="K617">
            <v>290463.78999999998</v>
          </cell>
          <cell r="L617">
            <v>313676.34999999998</v>
          </cell>
          <cell r="M617">
            <v>334065.68</v>
          </cell>
          <cell r="N617">
            <v>393860.86</v>
          </cell>
        </row>
        <row r="618">
          <cell r="B618" t="str">
            <v>Centro Gas Diego</v>
          </cell>
          <cell r="C618">
            <v>214615.23</v>
          </cell>
          <cell r="D618">
            <v>197514.23</v>
          </cell>
          <cell r="E618">
            <v>189278.6</v>
          </cell>
          <cell r="F618">
            <v>253257.60000000001</v>
          </cell>
          <cell r="G618">
            <v>266956.82</v>
          </cell>
          <cell r="H618">
            <v>218561.34</v>
          </cell>
          <cell r="I618">
            <v>234658.11</v>
          </cell>
          <cell r="J618">
            <v>240474.6</v>
          </cell>
          <cell r="K618">
            <v>239575.61</v>
          </cell>
          <cell r="L618">
            <v>240183.62</v>
          </cell>
          <cell r="M618">
            <v>282632.17</v>
          </cell>
          <cell r="N618">
            <v>258164.62</v>
          </cell>
        </row>
        <row r="619">
          <cell r="B619" t="str">
            <v>Tupac Amaru</v>
          </cell>
          <cell r="C619">
            <v>223300.22</v>
          </cell>
          <cell r="D619">
            <v>232311.29</v>
          </cell>
          <cell r="E619">
            <v>219406.88</v>
          </cell>
          <cell r="F619">
            <v>178665.52</v>
          </cell>
          <cell r="G619">
            <v>242085.76000000001</v>
          </cell>
          <cell r="H619">
            <v>277116.02</v>
          </cell>
          <cell r="I619">
            <v>292534.31</v>
          </cell>
          <cell r="J619">
            <v>288509.62</v>
          </cell>
          <cell r="K619">
            <v>288219.02</v>
          </cell>
          <cell r="L619">
            <v>299012.34000000003</v>
          </cell>
          <cell r="M619">
            <v>273457.23</v>
          </cell>
          <cell r="N619">
            <v>325278.59999999998</v>
          </cell>
        </row>
        <row r="620">
          <cell r="B620" t="str">
            <v>Nanita</v>
          </cell>
          <cell r="C620">
            <v>249201.86</v>
          </cell>
          <cell r="D620">
            <v>238954.32</v>
          </cell>
          <cell r="E620">
            <v>236809.68</v>
          </cell>
          <cell r="F620">
            <v>214134.91</v>
          </cell>
          <cell r="G620">
            <v>254315.61</v>
          </cell>
          <cell r="H620">
            <v>261576.12</v>
          </cell>
          <cell r="I620">
            <v>272688.76</v>
          </cell>
          <cell r="J620">
            <v>269303.31</v>
          </cell>
          <cell r="K620">
            <v>265971.69</v>
          </cell>
          <cell r="L620">
            <v>271301.21000000002</v>
          </cell>
          <cell r="M620">
            <v>275458.73</v>
          </cell>
          <cell r="N620">
            <v>281942.46000000002</v>
          </cell>
        </row>
        <row r="621">
          <cell r="B621" t="str">
            <v>Acosa Castilla</v>
          </cell>
          <cell r="C621">
            <v>225291.35</v>
          </cell>
          <cell r="D621">
            <v>263692.78999999998</v>
          </cell>
          <cell r="E621">
            <v>322925.15000000002</v>
          </cell>
          <cell r="F621">
            <v>245328.58</v>
          </cell>
          <cell r="G621">
            <v>232482.66</v>
          </cell>
          <cell r="H621">
            <v>207491.35</v>
          </cell>
          <cell r="I621">
            <v>230758.17</v>
          </cell>
          <cell r="J621">
            <v>223936.88</v>
          </cell>
          <cell r="K621">
            <v>207794.12</v>
          </cell>
          <cell r="L621">
            <v>210749.54</v>
          </cell>
          <cell r="M621">
            <v>224667.6</v>
          </cell>
          <cell r="N621">
            <v>224577.02</v>
          </cell>
        </row>
        <row r="622">
          <cell r="B622" t="str">
            <v>Korioto Las Lomas</v>
          </cell>
          <cell r="C622">
            <v>302647.07</v>
          </cell>
          <cell r="D622">
            <v>258972.16</v>
          </cell>
          <cell r="E622">
            <v>263231.31</v>
          </cell>
          <cell r="F622">
            <v>270119.40000000002</v>
          </cell>
          <cell r="G622">
            <v>270692.49</v>
          </cell>
          <cell r="H622">
            <v>266119.39</v>
          </cell>
          <cell r="I622">
            <v>275876.51</v>
          </cell>
          <cell r="J622">
            <v>271306.77</v>
          </cell>
          <cell r="K622">
            <v>269965.68</v>
          </cell>
          <cell r="L622">
            <v>278072.03000000003</v>
          </cell>
          <cell r="M622">
            <v>259825.92000000001</v>
          </cell>
          <cell r="N622">
            <v>280584.87</v>
          </cell>
        </row>
        <row r="623">
          <cell r="B623" t="str">
            <v>Paseo de la Republica</v>
          </cell>
          <cell r="C623">
            <v>425377.76</v>
          </cell>
          <cell r="D623">
            <v>394878.11</v>
          </cell>
          <cell r="E623">
            <v>395801.67</v>
          </cell>
          <cell r="F623">
            <v>421240.43</v>
          </cell>
          <cell r="G623">
            <v>451584.25</v>
          </cell>
          <cell r="H623">
            <v>436737.02</v>
          </cell>
          <cell r="I623">
            <v>443911.32</v>
          </cell>
          <cell r="J623">
            <v>448930.01</v>
          </cell>
          <cell r="K623">
            <v>410636.79999999999</v>
          </cell>
          <cell r="L623">
            <v>410551.29</v>
          </cell>
          <cell r="M623">
            <v>407002.29</v>
          </cell>
          <cell r="N623">
            <v>416529.55</v>
          </cell>
        </row>
        <row r="624">
          <cell r="B624" t="str">
            <v>GNV Real</v>
          </cell>
          <cell r="C624">
            <v>522433.01</v>
          </cell>
          <cell r="D624">
            <v>515485.45</v>
          </cell>
          <cell r="E624">
            <v>515420.79</v>
          </cell>
          <cell r="F624">
            <v>494316.23</v>
          </cell>
          <cell r="G624">
            <v>544384.53</v>
          </cell>
          <cell r="H624">
            <v>522096</v>
          </cell>
          <cell r="I624">
            <v>514119.5</v>
          </cell>
          <cell r="J624">
            <v>496982.69</v>
          </cell>
          <cell r="K624">
            <v>460184.18</v>
          </cell>
          <cell r="L624">
            <v>497091.37</v>
          </cell>
          <cell r="M624">
            <v>500522.11</v>
          </cell>
          <cell r="N624">
            <v>505238.31</v>
          </cell>
        </row>
        <row r="625">
          <cell r="B625" t="str">
            <v>Las Tiendas</v>
          </cell>
          <cell r="C625">
            <v>146984.9</v>
          </cell>
          <cell r="D625">
            <v>131866.41</v>
          </cell>
          <cell r="E625">
            <v>123711.89</v>
          </cell>
          <cell r="F625">
            <v>156788.78</v>
          </cell>
          <cell r="G625">
            <v>172892.63</v>
          </cell>
          <cell r="H625">
            <v>161722.04</v>
          </cell>
          <cell r="I625">
            <v>161813.04999999999</v>
          </cell>
          <cell r="J625">
            <v>153891.04</v>
          </cell>
          <cell r="K625">
            <v>140686.99</v>
          </cell>
          <cell r="L625">
            <v>147154.4</v>
          </cell>
          <cell r="M625">
            <v>156082.98000000001</v>
          </cell>
          <cell r="N625">
            <v>151767.29999999999</v>
          </cell>
        </row>
        <row r="626">
          <cell r="B626" t="str">
            <v>28 de Julio</v>
          </cell>
          <cell r="C626">
            <v>199681.01</v>
          </cell>
          <cell r="D626">
            <v>255153.11</v>
          </cell>
          <cell r="E626">
            <v>288813.83</v>
          </cell>
          <cell r="F626">
            <v>286098.08</v>
          </cell>
          <cell r="G626">
            <v>284045.24</v>
          </cell>
          <cell r="H626">
            <v>252647.45</v>
          </cell>
          <cell r="I626">
            <v>255801.94</v>
          </cell>
          <cell r="J626">
            <v>283843.78999999998</v>
          </cell>
          <cell r="K626">
            <v>313345.15999999997</v>
          </cell>
          <cell r="L626">
            <v>300533.45</v>
          </cell>
          <cell r="M626">
            <v>286017.53999999998</v>
          </cell>
          <cell r="N626">
            <v>271636.09000000003</v>
          </cell>
        </row>
        <row r="627">
          <cell r="B627" t="str">
            <v>Vista Alegre</v>
          </cell>
          <cell r="C627">
            <v>191923.33</v>
          </cell>
          <cell r="D627">
            <v>195194.36</v>
          </cell>
          <cell r="E627">
            <v>190421.07</v>
          </cell>
          <cell r="F627">
            <v>180023.69</v>
          </cell>
          <cell r="G627">
            <v>239859.1</v>
          </cell>
          <cell r="H627">
            <v>248977.91</v>
          </cell>
          <cell r="I627">
            <v>254684.84</v>
          </cell>
          <cell r="J627">
            <v>293955.23</v>
          </cell>
          <cell r="K627">
            <v>312294.58</v>
          </cell>
          <cell r="L627">
            <v>356715.94</v>
          </cell>
          <cell r="M627">
            <v>428278.16</v>
          </cell>
          <cell r="N627">
            <v>474035.99</v>
          </cell>
        </row>
        <row r="628">
          <cell r="B628" t="str">
            <v>Carrion El Torito</v>
          </cell>
          <cell r="C628">
            <v>270798.27</v>
          </cell>
          <cell r="D628">
            <v>278654.62</v>
          </cell>
          <cell r="E628">
            <v>322698.44</v>
          </cell>
          <cell r="F628">
            <v>237870.64</v>
          </cell>
          <cell r="G628">
            <v>194717.7</v>
          </cell>
          <cell r="H628">
            <v>182167.81</v>
          </cell>
          <cell r="I628">
            <v>176021.63</v>
          </cell>
          <cell r="J628">
            <v>166359.49</v>
          </cell>
          <cell r="K628">
            <v>167582.26</v>
          </cell>
          <cell r="L628">
            <v>172869.17</v>
          </cell>
          <cell r="M628">
            <v>169282.86</v>
          </cell>
          <cell r="N628">
            <v>204579.4</v>
          </cell>
        </row>
        <row r="629">
          <cell r="B629" t="str">
            <v>Nicolas Ayllon</v>
          </cell>
          <cell r="C629">
            <v>156789.66</v>
          </cell>
          <cell r="D629">
            <v>158725.32999999999</v>
          </cell>
          <cell r="E629">
            <v>209583.56</v>
          </cell>
          <cell r="F629">
            <v>145549</v>
          </cell>
          <cell r="G629">
            <v>134650.62</v>
          </cell>
          <cell r="H629">
            <v>108977</v>
          </cell>
          <cell r="I629">
            <v>144019.32999999999</v>
          </cell>
          <cell r="J629">
            <v>153808.26</v>
          </cell>
          <cell r="K629">
            <v>144265.34</v>
          </cell>
          <cell r="L629">
            <v>140512.5</v>
          </cell>
          <cell r="M629">
            <v>145956.32</v>
          </cell>
          <cell r="N629">
            <v>151853.48000000001</v>
          </cell>
        </row>
        <row r="630">
          <cell r="B630" t="str">
            <v>Celeste</v>
          </cell>
          <cell r="C630">
            <v>141782.84</v>
          </cell>
          <cell r="D630">
            <v>118830.77</v>
          </cell>
          <cell r="E630">
            <v>158869</v>
          </cell>
          <cell r="F630">
            <v>153895.01</v>
          </cell>
          <cell r="G630">
            <v>174735.88</v>
          </cell>
          <cell r="H630">
            <v>172663.13</v>
          </cell>
          <cell r="I630">
            <v>180530.6</v>
          </cell>
          <cell r="J630">
            <v>189939.89</v>
          </cell>
          <cell r="K630">
            <v>196391.56</v>
          </cell>
          <cell r="L630">
            <v>202198.9</v>
          </cell>
          <cell r="M630">
            <v>214943.86</v>
          </cell>
          <cell r="N630">
            <v>223990.2</v>
          </cell>
        </row>
        <row r="631">
          <cell r="B631" t="str">
            <v>Puente Nuevo</v>
          </cell>
          <cell r="C631">
            <v>365966.31</v>
          </cell>
          <cell r="D631">
            <v>298250.46000000002</v>
          </cell>
          <cell r="E631">
            <v>301564.61</v>
          </cell>
          <cell r="F631">
            <v>328526.64</v>
          </cell>
          <cell r="G631">
            <v>375065.44</v>
          </cell>
          <cell r="H631">
            <v>389339.17</v>
          </cell>
          <cell r="I631">
            <v>417058.01</v>
          </cell>
          <cell r="J631">
            <v>404980.45</v>
          </cell>
          <cell r="K631">
            <v>422528.49</v>
          </cell>
          <cell r="L631">
            <v>426379.29</v>
          </cell>
          <cell r="M631">
            <v>428769.75</v>
          </cell>
          <cell r="N631">
            <v>447963.81</v>
          </cell>
        </row>
        <row r="632">
          <cell r="B632" t="str">
            <v>Abtao</v>
          </cell>
          <cell r="C632">
            <v>149558.39000000001</v>
          </cell>
          <cell r="D632">
            <v>137833.23000000001</v>
          </cell>
          <cell r="E632">
            <v>188632.39</v>
          </cell>
          <cell r="F632">
            <v>138925.24</v>
          </cell>
          <cell r="G632">
            <v>140236.29999999999</v>
          </cell>
          <cell r="H632">
            <v>129105.46</v>
          </cell>
          <cell r="I632">
            <v>153307.09</v>
          </cell>
          <cell r="J632">
            <v>142958.46</v>
          </cell>
          <cell r="K632">
            <v>141242.25</v>
          </cell>
          <cell r="L632">
            <v>136211.45000000001</v>
          </cell>
          <cell r="M632">
            <v>121410.96</v>
          </cell>
          <cell r="N632">
            <v>74676.820000000007</v>
          </cell>
        </row>
        <row r="633">
          <cell r="B633" t="str">
            <v>Pachacútec E&amp;A</v>
          </cell>
          <cell r="C633">
            <v>354198.16</v>
          </cell>
          <cell r="D633">
            <v>326637.96999999997</v>
          </cell>
          <cell r="E633">
            <v>353776.72</v>
          </cell>
          <cell r="F633">
            <v>329530.74</v>
          </cell>
          <cell r="G633">
            <v>399095.34</v>
          </cell>
          <cell r="H633">
            <v>439210.25</v>
          </cell>
          <cell r="I633">
            <v>505042.8</v>
          </cell>
          <cell r="J633">
            <v>529750.4</v>
          </cell>
          <cell r="K633">
            <v>535530.14</v>
          </cell>
          <cell r="L633">
            <v>542882.77</v>
          </cell>
          <cell r="M633">
            <v>535620.77</v>
          </cell>
          <cell r="N633">
            <v>560382.73</v>
          </cell>
        </row>
        <row r="634">
          <cell r="B634" t="str">
            <v>Tomas Valle</v>
          </cell>
          <cell r="C634">
            <v>249159.86</v>
          </cell>
          <cell r="D634">
            <v>224025.9</v>
          </cell>
          <cell r="E634">
            <v>225445.93</v>
          </cell>
          <cell r="F634">
            <v>232261.38</v>
          </cell>
          <cell r="G634">
            <v>260204.79999999999</v>
          </cell>
          <cell r="H634">
            <v>256435.71</v>
          </cell>
          <cell r="I634">
            <v>316292.94</v>
          </cell>
          <cell r="J634">
            <v>316506.3</v>
          </cell>
          <cell r="K634">
            <v>318815.69</v>
          </cell>
          <cell r="L634">
            <v>307877.31</v>
          </cell>
          <cell r="M634">
            <v>282197.27</v>
          </cell>
          <cell r="N634">
            <v>310320.89</v>
          </cell>
        </row>
        <row r="635">
          <cell r="B635" t="str">
            <v>Trigam II</v>
          </cell>
          <cell r="C635">
            <v>376101.75</v>
          </cell>
          <cell r="D635">
            <v>348252.94</v>
          </cell>
          <cell r="E635">
            <v>349593.09</v>
          </cell>
          <cell r="F635">
            <v>328144.81</v>
          </cell>
          <cell r="G635">
            <v>370784.19</v>
          </cell>
          <cell r="H635">
            <v>357464.43</v>
          </cell>
          <cell r="I635">
            <v>324651.98</v>
          </cell>
          <cell r="J635">
            <v>304601.96000000002</v>
          </cell>
          <cell r="K635">
            <v>292760.69</v>
          </cell>
          <cell r="L635">
            <v>307708.52</v>
          </cell>
          <cell r="M635">
            <v>293529.5</v>
          </cell>
          <cell r="N635">
            <v>333309.17</v>
          </cell>
        </row>
        <row r="636">
          <cell r="B636" t="str">
            <v>Acosa Breña</v>
          </cell>
          <cell r="C636">
            <v>157020.48000000001</v>
          </cell>
          <cell r="D636">
            <v>162857.59</v>
          </cell>
          <cell r="E636">
            <v>184942.51</v>
          </cell>
          <cell r="F636">
            <v>157114.71</v>
          </cell>
          <cell r="G636">
            <v>144075.76999999999</v>
          </cell>
          <cell r="H636">
            <v>135048.75</v>
          </cell>
          <cell r="I636">
            <v>139427.62</v>
          </cell>
          <cell r="J636">
            <v>127879.13</v>
          </cell>
          <cell r="K636">
            <v>130958.76</v>
          </cell>
          <cell r="L636">
            <v>130648.05</v>
          </cell>
          <cell r="M636">
            <v>122315.03</v>
          </cell>
          <cell r="N636">
            <v>127048.98</v>
          </cell>
        </row>
        <row r="637">
          <cell r="B637" t="str">
            <v>SchoII</v>
          </cell>
          <cell r="C637">
            <v>59271.3</v>
          </cell>
          <cell r="D637">
            <v>50006.11</v>
          </cell>
          <cell r="E637">
            <v>87080.99</v>
          </cell>
          <cell r="F637">
            <v>107184.21</v>
          </cell>
          <cell r="G637">
            <v>65960.990000000005</v>
          </cell>
          <cell r="H637">
            <v>45484.67</v>
          </cell>
          <cell r="I637">
            <v>43303.99</v>
          </cell>
          <cell r="J637">
            <v>42128.18</v>
          </cell>
          <cell r="K637">
            <v>40121.93</v>
          </cell>
          <cell r="L637">
            <v>37050.51</v>
          </cell>
          <cell r="M637">
            <v>45366.79</v>
          </cell>
          <cell r="N637">
            <v>32780.720000000001</v>
          </cell>
        </row>
        <row r="638">
          <cell r="B638" t="str">
            <v>Javier Prado</v>
          </cell>
          <cell r="C638">
            <v>316857.92</v>
          </cell>
          <cell r="D638">
            <v>273268.34000000003</v>
          </cell>
          <cell r="E638">
            <v>330204.05</v>
          </cell>
          <cell r="F638">
            <v>296873.21999999997</v>
          </cell>
          <cell r="G638">
            <v>321101.24</v>
          </cell>
          <cell r="H638">
            <v>301691.39</v>
          </cell>
          <cell r="I638">
            <v>316740.18</v>
          </cell>
          <cell r="J638">
            <v>329452.03999999998</v>
          </cell>
          <cell r="K638">
            <v>324311.23</v>
          </cell>
          <cell r="L638">
            <v>319479.99</v>
          </cell>
          <cell r="M638">
            <v>308088.89</v>
          </cell>
          <cell r="N638">
            <v>312436.46999999997</v>
          </cell>
        </row>
        <row r="639">
          <cell r="B639" t="str">
            <v>Energigas Javier Prado</v>
          </cell>
          <cell r="C639">
            <v>240132.06</v>
          </cell>
          <cell r="D639">
            <v>203464.53</v>
          </cell>
          <cell r="E639">
            <v>263420.18</v>
          </cell>
          <cell r="F639">
            <v>202558.66</v>
          </cell>
          <cell r="G639">
            <v>213891.61</v>
          </cell>
          <cell r="H639">
            <v>218549.53</v>
          </cell>
          <cell r="I639">
            <v>208544.17</v>
          </cell>
          <cell r="J639">
            <v>224508.88</v>
          </cell>
          <cell r="K639">
            <v>228754.4</v>
          </cell>
          <cell r="L639">
            <v>239804.38</v>
          </cell>
          <cell r="M639">
            <v>263825.65000000002</v>
          </cell>
          <cell r="N639">
            <v>281570.13</v>
          </cell>
        </row>
        <row r="640">
          <cell r="B640" t="str">
            <v>Salomon</v>
          </cell>
          <cell r="C640">
            <v>181193.04</v>
          </cell>
          <cell r="D640">
            <v>185191.01</v>
          </cell>
          <cell r="E640">
            <v>226418.33</v>
          </cell>
          <cell r="F640">
            <v>196734.98</v>
          </cell>
          <cell r="G640">
            <v>224342.37</v>
          </cell>
          <cell r="H640">
            <v>232294.22</v>
          </cell>
          <cell r="I640">
            <v>232337.42</v>
          </cell>
          <cell r="J640">
            <v>229204.13</v>
          </cell>
          <cell r="K640">
            <v>221771.5</v>
          </cell>
          <cell r="L640">
            <v>226330.83</v>
          </cell>
          <cell r="M640">
            <v>217561.57</v>
          </cell>
          <cell r="N640">
            <v>238272.3</v>
          </cell>
        </row>
        <row r="641">
          <cell r="B641" t="str">
            <v>Santa Cruz</v>
          </cell>
          <cell r="C641">
            <v>331873.28999999998</v>
          </cell>
          <cell r="D641">
            <v>339770.6</v>
          </cell>
          <cell r="E641">
            <v>266461.48</v>
          </cell>
          <cell r="F641">
            <v>284128.09000000003</v>
          </cell>
          <cell r="G641">
            <v>504412.27</v>
          </cell>
          <cell r="H641">
            <v>531953.98</v>
          </cell>
          <cell r="I641">
            <v>537533.37</v>
          </cell>
          <cell r="J641">
            <v>536038.01</v>
          </cell>
          <cell r="K641">
            <v>521995.22</v>
          </cell>
          <cell r="L641">
            <v>565526.07999999996</v>
          </cell>
          <cell r="M641">
            <v>572356.41</v>
          </cell>
          <cell r="N641">
            <v>592412.96</v>
          </cell>
        </row>
        <row r="642">
          <cell r="B642" t="str">
            <v>La Victoria</v>
          </cell>
          <cell r="C642">
            <v>136433.82</v>
          </cell>
          <cell r="D642">
            <v>175154.51</v>
          </cell>
          <cell r="E642">
            <v>251688.15</v>
          </cell>
          <cell r="F642">
            <v>195716.24</v>
          </cell>
          <cell r="G642">
            <v>127327.83</v>
          </cell>
          <cell r="H642">
            <v>120725.21</v>
          </cell>
          <cell r="I642">
            <v>126183.18</v>
          </cell>
          <cell r="J642">
            <v>123095.13</v>
          </cell>
          <cell r="K642">
            <v>121137.29</v>
          </cell>
          <cell r="L642">
            <v>123318.84</v>
          </cell>
          <cell r="M642">
            <v>116893.14</v>
          </cell>
          <cell r="N642">
            <v>140420.37</v>
          </cell>
        </row>
        <row r="643">
          <cell r="B643" t="str">
            <v>La Campiña</v>
          </cell>
          <cell r="C643">
            <v>389697.29</v>
          </cell>
          <cell r="D643">
            <v>380394.86</v>
          </cell>
          <cell r="E643">
            <v>353367.14</v>
          </cell>
          <cell r="F643">
            <v>373725.85</v>
          </cell>
          <cell r="G643">
            <v>373742.48</v>
          </cell>
          <cell r="H643">
            <v>304869.84000000003</v>
          </cell>
          <cell r="I643">
            <v>319020.21999999997</v>
          </cell>
          <cell r="J643">
            <v>321884.46000000002</v>
          </cell>
          <cell r="K643">
            <v>318811.59999999998</v>
          </cell>
          <cell r="L643">
            <v>332470.90999999997</v>
          </cell>
          <cell r="M643">
            <v>332433.43</v>
          </cell>
          <cell r="N643">
            <v>341780.29</v>
          </cell>
        </row>
        <row r="644">
          <cell r="B644" t="str">
            <v>Luna Pizarro</v>
          </cell>
          <cell r="C644">
            <v>107653.22</v>
          </cell>
          <cell r="D644">
            <v>127895.47</v>
          </cell>
          <cell r="E644">
            <v>202980.6</v>
          </cell>
          <cell r="F644">
            <v>160518.54</v>
          </cell>
          <cell r="G644">
            <v>135354.04</v>
          </cell>
          <cell r="H644">
            <v>150513.98000000001</v>
          </cell>
          <cell r="I644">
            <v>166725.57999999999</v>
          </cell>
          <cell r="J644">
            <v>161578.53</v>
          </cell>
          <cell r="K644">
            <v>160302.49</v>
          </cell>
          <cell r="L644">
            <v>118663.6</v>
          </cell>
          <cell r="M644">
            <v>117370.29</v>
          </cell>
          <cell r="N644">
            <v>121578.08</v>
          </cell>
        </row>
        <row r="645">
          <cell r="B645" t="str">
            <v>Alas Peruanas</v>
          </cell>
          <cell r="C645">
            <v>103743.77</v>
          </cell>
          <cell r="D645">
            <v>140792.73000000001</v>
          </cell>
          <cell r="E645">
            <v>192703.42</v>
          </cell>
          <cell r="F645">
            <v>130669.73</v>
          </cell>
          <cell r="G645">
            <v>117561.94</v>
          </cell>
          <cell r="H645">
            <v>97218.96</v>
          </cell>
          <cell r="I645">
            <v>85622.99</v>
          </cell>
          <cell r="J645">
            <v>85131.87</v>
          </cell>
          <cell r="K645">
            <v>84015.92</v>
          </cell>
          <cell r="L645">
            <v>90934.23</v>
          </cell>
          <cell r="M645">
            <v>108133.97</v>
          </cell>
          <cell r="N645">
            <v>120138.95</v>
          </cell>
        </row>
        <row r="646">
          <cell r="B646" t="str">
            <v>Bolivar</v>
          </cell>
          <cell r="C646">
            <v>176061.29</v>
          </cell>
          <cell r="D646">
            <v>145507.03</v>
          </cell>
          <cell r="E646">
            <v>205951.08</v>
          </cell>
          <cell r="F646">
            <v>173417.84</v>
          </cell>
          <cell r="G646">
            <v>183664.28</v>
          </cell>
          <cell r="H646">
            <v>176753.55</v>
          </cell>
          <cell r="I646">
            <v>172243.97</v>
          </cell>
          <cell r="J646">
            <v>172205.21</v>
          </cell>
          <cell r="K646">
            <v>156659.79999999999</v>
          </cell>
          <cell r="L646">
            <v>165394.88</v>
          </cell>
          <cell r="M646">
            <v>152916.41</v>
          </cell>
          <cell r="N646">
            <v>160834.41</v>
          </cell>
        </row>
        <row r="647">
          <cell r="B647" t="str">
            <v>Ultragrifos</v>
          </cell>
          <cell r="C647">
            <v>312184.87</v>
          </cell>
          <cell r="D647">
            <v>293524.65000000002</v>
          </cell>
          <cell r="E647">
            <v>280875.64</v>
          </cell>
          <cell r="F647">
            <v>242721.2</v>
          </cell>
          <cell r="G647">
            <v>280495.24</v>
          </cell>
          <cell r="H647">
            <v>290094.92</v>
          </cell>
          <cell r="I647">
            <v>307721.59000000003</v>
          </cell>
          <cell r="J647">
            <v>310130.26</v>
          </cell>
          <cell r="K647">
            <v>311042.07</v>
          </cell>
          <cell r="L647">
            <v>336773.01</v>
          </cell>
          <cell r="M647">
            <v>341320.59</v>
          </cell>
          <cell r="N647">
            <v>268263.61</v>
          </cell>
        </row>
        <row r="648">
          <cell r="B648" t="str">
            <v>ETTISA</v>
          </cell>
          <cell r="C648">
            <v>180937.8</v>
          </cell>
          <cell r="D648">
            <v>175923.38</v>
          </cell>
          <cell r="E648">
            <v>164515.63</v>
          </cell>
          <cell r="F648">
            <v>158015.84</v>
          </cell>
          <cell r="G648">
            <v>185337.18</v>
          </cell>
          <cell r="H648">
            <v>198839.59</v>
          </cell>
          <cell r="I648">
            <v>209032.49</v>
          </cell>
          <cell r="J648">
            <v>199234.19</v>
          </cell>
          <cell r="K648">
            <v>201155.38</v>
          </cell>
          <cell r="L648">
            <v>198833.44</v>
          </cell>
          <cell r="M648">
            <v>204053.83</v>
          </cell>
          <cell r="N648">
            <v>218588.46</v>
          </cell>
        </row>
        <row r="649">
          <cell r="B649" t="str">
            <v>Gasocentro Sur</v>
          </cell>
          <cell r="C649">
            <v>397179.99</v>
          </cell>
          <cell r="D649">
            <v>378886.38</v>
          </cell>
          <cell r="E649">
            <v>479573.36</v>
          </cell>
          <cell r="F649">
            <v>444397.63</v>
          </cell>
          <cell r="G649">
            <v>503479.6</v>
          </cell>
          <cell r="H649">
            <v>472889.24</v>
          </cell>
          <cell r="I649">
            <v>510901.81</v>
          </cell>
          <cell r="J649">
            <v>521188.09</v>
          </cell>
          <cell r="K649">
            <v>509534.89</v>
          </cell>
          <cell r="L649">
            <v>543426.09</v>
          </cell>
          <cell r="M649">
            <v>538058.14</v>
          </cell>
          <cell r="N649">
            <v>530434.98</v>
          </cell>
        </row>
        <row r="650">
          <cell r="B650" t="str">
            <v>Ramiro Priale Huachipa</v>
          </cell>
          <cell r="C650">
            <v>164780.22</v>
          </cell>
          <cell r="D650">
            <v>122707.42</v>
          </cell>
          <cell r="E650">
            <v>107784.64</v>
          </cell>
          <cell r="F650">
            <v>91182.26</v>
          </cell>
          <cell r="G650">
            <v>89157.06</v>
          </cell>
          <cell r="H650">
            <v>102173.56</v>
          </cell>
          <cell r="I650">
            <v>107084.93</v>
          </cell>
          <cell r="J650">
            <v>114771.09</v>
          </cell>
          <cell r="K650">
            <v>99847.039999999994</v>
          </cell>
          <cell r="L650">
            <v>102719.99</v>
          </cell>
          <cell r="M650">
            <v>101915.75</v>
          </cell>
          <cell r="N650">
            <v>108842.95</v>
          </cell>
        </row>
        <row r="651">
          <cell r="B651" t="str">
            <v>Estacion Canada</v>
          </cell>
          <cell r="C651">
            <v>232936.3</v>
          </cell>
          <cell r="D651">
            <v>346786.21</v>
          </cell>
          <cell r="E651">
            <v>445686.88</v>
          </cell>
          <cell r="F651">
            <v>346022.47</v>
          </cell>
          <cell r="G651">
            <v>354049.9</v>
          </cell>
          <cell r="H651">
            <v>338691.55</v>
          </cell>
          <cell r="I651">
            <v>316641.67</v>
          </cell>
          <cell r="J651">
            <v>332587.2</v>
          </cell>
          <cell r="K651">
            <v>338334.21</v>
          </cell>
          <cell r="L651">
            <v>334903.76</v>
          </cell>
          <cell r="M651">
            <v>305605.15000000002</v>
          </cell>
          <cell r="N651">
            <v>293026.98</v>
          </cell>
        </row>
        <row r="652">
          <cell r="B652" t="str">
            <v>Siroco La Victoria</v>
          </cell>
          <cell r="C652">
            <v>296178.3</v>
          </cell>
          <cell r="D652">
            <v>313866.13</v>
          </cell>
          <cell r="E652">
            <v>402276.06</v>
          </cell>
          <cell r="F652">
            <v>356561.08</v>
          </cell>
          <cell r="G652">
            <v>353701.05</v>
          </cell>
          <cell r="H652">
            <v>325052.87</v>
          </cell>
          <cell r="I652">
            <v>334810.12</v>
          </cell>
          <cell r="J652">
            <v>329494.03999999998</v>
          </cell>
          <cell r="K652">
            <v>307395.09000000003</v>
          </cell>
          <cell r="L652">
            <v>326692.76</v>
          </cell>
          <cell r="M652">
            <v>328521.08</v>
          </cell>
          <cell r="N652">
            <v>303773.67</v>
          </cell>
        </row>
        <row r="653">
          <cell r="B653" t="str">
            <v>Monterrico</v>
          </cell>
          <cell r="C653">
            <v>114297.01</v>
          </cell>
          <cell r="D653">
            <v>115806.19</v>
          </cell>
          <cell r="E653">
            <v>136397.4</v>
          </cell>
          <cell r="F653">
            <v>158455.43</v>
          </cell>
          <cell r="G653">
            <v>163662.06</v>
          </cell>
          <cell r="H653">
            <v>142699.63</v>
          </cell>
          <cell r="I653">
            <v>142168.10999999999</v>
          </cell>
          <cell r="J653">
            <v>145361.28</v>
          </cell>
          <cell r="K653">
            <v>145502.56</v>
          </cell>
          <cell r="L653">
            <v>159723.1</v>
          </cell>
          <cell r="M653">
            <v>185456.44</v>
          </cell>
          <cell r="N653">
            <v>184431.42</v>
          </cell>
        </row>
        <row r="654">
          <cell r="B654" t="str">
            <v>Coesti El Rosario</v>
          </cell>
          <cell r="C654">
            <v>190687</v>
          </cell>
          <cell r="D654">
            <v>160470.79999999999</v>
          </cell>
          <cell r="E654">
            <v>152834.79999999999</v>
          </cell>
          <cell r="F654">
            <v>147815.79999999999</v>
          </cell>
          <cell r="G654">
            <v>162803.6</v>
          </cell>
          <cell r="H654">
            <v>133384.35</v>
          </cell>
          <cell r="I654">
            <v>139368.32999999999</v>
          </cell>
          <cell r="J654">
            <v>139820.23000000001</v>
          </cell>
          <cell r="K654">
            <v>135593.79</v>
          </cell>
          <cell r="L654">
            <v>135672.6</v>
          </cell>
          <cell r="M654">
            <v>156250.89000000001</v>
          </cell>
          <cell r="N654">
            <v>158446.82</v>
          </cell>
        </row>
        <row r="655">
          <cell r="B655" t="str">
            <v>Guardia Civil</v>
          </cell>
          <cell r="C655">
            <v>331009.74</v>
          </cell>
          <cell r="D655">
            <v>309936.86</v>
          </cell>
          <cell r="E655">
            <v>265390.76</v>
          </cell>
          <cell r="F655">
            <v>245368.74</v>
          </cell>
          <cell r="G655">
            <v>287171.65000000002</v>
          </cell>
          <cell r="H655">
            <v>267936.94</v>
          </cell>
          <cell r="I655">
            <v>270659.68</v>
          </cell>
          <cell r="J655">
            <v>276989.17</v>
          </cell>
          <cell r="K655">
            <v>267684.8</v>
          </cell>
          <cell r="L655">
            <v>272201.73</v>
          </cell>
          <cell r="M655">
            <v>283230.26</v>
          </cell>
          <cell r="N655">
            <v>294940.11</v>
          </cell>
        </row>
        <row r="656">
          <cell r="B656" t="str">
            <v>Ecomovil</v>
          </cell>
          <cell r="C656">
            <v>314497.17</v>
          </cell>
          <cell r="D656">
            <v>290463.17</v>
          </cell>
          <cell r="E656">
            <v>284623.98</v>
          </cell>
          <cell r="F656">
            <v>260142.99</v>
          </cell>
          <cell r="G656">
            <v>297813.08</v>
          </cell>
          <cell r="H656">
            <v>293487.07</v>
          </cell>
          <cell r="I656">
            <v>307882.36</v>
          </cell>
          <cell r="J656">
            <v>314842.43</v>
          </cell>
          <cell r="K656">
            <v>313549.09999999998</v>
          </cell>
          <cell r="L656">
            <v>317545.76</v>
          </cell>
          <cell r="M656">
            <v>332928.15000000002</v>
          </cell>
          <cell r="N656">
            <v>355828.24</v>
          </cell>
        </row>
        <row r="657">
          <cell r="B657" t="str">
            <v>Castilla Piura</v>
          </cell>
          <cell r="C657">
            <v>166386.97</v>
          </cell>
          <cell r="D657">
            <v>151331.96</v>
          </cell>
          <cell r="E657">
            <v>169534.11</v>
          </cell>
          <cell r="F657">
            <v>161606.79999999999</v>
          </cell>
          <cell r="G657">
            <v>165366</v>
          </cell>
          <cell r="H657">
            <v>162061.95000000001</v>
          </cell>
          <cell r="I657">
            <v>164160.82999999999</v>
          </cell>
          <cell r="J657">
            <v>161948.70000000001</v>
          </cell>
          <cell r="K657">
            <v>133643.4</v>
          </cell>
          <cell r="L657">
            <v>77491.210000000006</v>
          </cell>
          <cell r="M657">
            <v>108093.48</v>
          </cell>
          <cell r="N657">
            <v>120982.24</v>
          </cell>
        </row>
        <row r="658">
          <cell r="B658" t="str">
            <v>Pgn El Sol</v>
          </cell>
          <cell r="C658">
            <v>408684.97</v>
          </cell>
          <cell r="D658">
            <v>374397.79</v>
          </cell>
          <cell r="E658">
            <v>370211.73</v>
          </cell>
          <cell r="F658">
            <v>346451.96</v>
          </cell>
          <cell r="G658">
            <v>363084.93</v>
          </cell>
          <cell r="H658">
            <v>340900.12</v>
          </cell>
          <cell r="I658">
            <v>359758.79</v>
          </cell>
          <cell r="J658">
            <v>348545.17</v>
          </cell>
          <cell r="K658">
            <v>331463.58</v>
          </cell>
          <cell r="L658">
            <v>352324.67</v>
          </cell>
          <cell r="M658">
            <v>351199.63</v>
          </cell>
          <cell r="N658">
            <v>362800.95</v>
          </cell>
        </row>
        <row r="659">
          <cell r="B659" t="str">
            <v>Coesti Canada</v>
          </cell>
          <cell r="C659">
            <v>291578.59999999998</v>
          </cell>
          <cell r="D659">
            <v>333449.14</v>
          </cell>
          <cell r="E659">
            <v>383272.9</v>
          </cell>
          <cell r="F659">
            <v>317184.53999999998</v>
          </cell>
          <cell r="G659">
            <v>314379.40000000002</v>
          </cell>
          <cell r="H659">
            <v>309401.42</v>
          </cell>
          <cell r="I659">
            <v>311884.73</v>
          </cell>
          <cell r="J659">
            <v>286048.5</v>
          </cell>
          <cell r="K659">
            <v>188807.03</v>
          </cell>
          <cell r="L659">
            <v>222775.39</v>
          </cell>
          <cell r="M659">
            <v>265123.21999999997</v>
          </cell>
          <cell r="N659">
            <v>299359.52</v>
          </cell>
        </row>
        <row r="660">
          <cell r="B660" t="str">
            <v>Estacion Arequipa</v>
          </cell>
          <cell r="C660">
            <v>162048.94</v>
          </cell>
          <cell r="D660">
            <v>159251.98000000001</v>
          </cell>
          <cell r="E660">
            <v>121751.89</v>
          </cell>
          <cell r="F660">
            <v>123861.59</v>
          </cell>
          <cell r="G660">
            <v>174736.36</v>
          </cell>
          <cell r="H660">
            <v>184318.04</v>
          </cell>
          <cell r="I660">
            <v>189134.98</v>
          </cell>
          <cell r="J660">
            <v>187601.83</v>
          </cell>
          <cell r="K660">
            <v>184084.84</v>
          </cell>
          <cell r="L660">
            <v>175592.21</v>
          </cell>
          <cell r="M660">
            <v>183284.01</v>
          </cell>
          <cell r="N660">
            <v>182841.29</v>
          </cell>
        </row>
        <row r="661">
          <cell r="B661" t="str">
            <v>Ganagas</v>
          </cell>
          <cell r="C661">
            <v>231184.99</v>
          </cell>
          <cell r="D661">
            <v>209888.72</v>
          </cell>
          <cell r="E661">
            <v>177841.48</v>
          </cell>
          <cell r="F661">
            <v>162140.68</v>
          </cell>
          <cell r="G661">
            <v>206255.03</v>
          </cell>
          <cell r="H661">
            <v>223674.04</v>
          </cell>
          <cell r="I661">
            <v>247719.52</v>
          </cell>
          <cell r="J661">
            <v>252866.89</v>
          </cell>
          <cell r="K661">
            <v>248791.21</v>
          </cell>
          <cell r="L661">
            <v>249742.33</v>
          </cell>
          <cell r="M661">
            <v>246920.6</v>
          </cell>
          <cell r="N661">
            <v>273087.32</v>
          </cell>
        </row>
        <row r="662">
          <cell r="B662" t="str">
            <v>Javier Prado III</v>
          </cell>
          <cell r="C662">
            <v>0</v>
          </cell>
          <cell r="D662">
            <v>0</v>
          </cell>
          <cell r="E662">
            <v>73291.259999999995</v>
          </cell>
          <cell r="F662">
            <v>126016.35</v>
          </cell>
          <cell r="G662">
            <v>159970.01</v>
          </cell>
          <cell r="H662">
            <v>188445.74</v>
          </cell>
          <cell r="I662">
            <v>192683.88</v>
          </cell>
          <cell r="J662">
            <v>176146.96</v>
          </cell>
          <cell r="K662">
            <v>193873.83</v>
          </cell>
          <cell r="L662">
            <v>198926.12</v>
          </cell>
          <cell r="M662">
            <v>214072.69</v>
          </cell>
          <cell r="N662">
            <v>220933.02</v>
          </cell>
        </row>
        <row r="663">
          <cell r="B663" t="str">
            <v>Bahia</v>
          </cell>
          <cell r="C663">
            <v>405678.15</v>
          </cell>
          <cell r="D663">
            <v>358088.45</v>
          </cell>
          <cell r="E663">
            <v>582466.53</v>
          </cell>
          <cell r="F663">
            <v>425286.89</v>
          </cell>
          <cell r="G663">
            <v>350748.15999999997</v>
          </cell>
          <cell r="H663">
            <v>351311.68</v>
          </cell>
          <cell r="I663">
            <v>362083.1</v>
          </cell>
          <cell r="J663">
            <v>350120.9</v>
          </cell>
          <cell r="K663">
            <v>298848.99</v>
          </cell>
          <cell r="L663">
            <v>286702.89</v>
          </cell>
          <cell r="M663">
            <v>280993.51</v>
          </cell>
          <cell r="N663">
            <v>298782.92</v>
          </cell>
        </row>
        <row r="664">
          <cell r="B664" t="str">
            <v>PGN Gasocentro Norte</v>
          </cell>
          <cell r="C664">
            <v>1113257.42</v>
          </cell>
          <cell r="D664">
            <v>1063940.42</v>
          </cell>
          <cell r="E664">
            <v>1157812.3500000001</v>
          </cell>
          <cell r="F664">
            <v>1092390.79</v>
          </cell>
          <cell r="G664">
            <v>1241431.77</v>
          </cell>
          <cell r="H664">
            <v>1205916.78</v>
          </cell>
          <cell r="I664">
            <v>1292429.0900000001</v>
          </cell>
          <cell r="J664">
            <v>1355338.03</v>
          </cell>
          <cell r="K664">
            <v>1343975.7</v>
          </cell>
          <cell r="L664">
            <v>1378493.94</v>
          </cell>
          <cell r="M664">
            <v>1352609.25</v>
          </cell>
          <cell r="N664">
            <v>1338788.58</v>
          </cell>
        </row>
        <row r="665">
          <cell r="B665" t="str">
            <v>Petit Thouars</v>
          </cell>
          <cell r="C665">
            <v>307760.78999999998</v>
          </cell>
          <cell r="D665">
            <v>394710.94</v>
          </cell>
          <cell r="E665">
            <v>383741.93</v>
          </cell>
          <cell r="F665">
            <v>329329.64</v>
          </cell>
          <cell r="G665">
            <v>321769.08</v>
          </cell>
          <cell r="H665">
            <v>305158.96000000002</v>
          </cell>
          <cell r="I665">
            <v>305948</v>
          </cell>
          <cell r="J665">
            <v>296953.56</v>
          </cell>
          <cell r="K665">
            <v>285558.74</v>
          </cell>
          <cell r="L665">
            <v>285385.88</v>
          </cell>
          <cell r="M665">
            <v>293415.55</v>
          </cell>
          <cell r="N665">
            <v>300142.11</v>
          </cell>
        </row>
        <row r="666">
          <cell r="B666" t="str">
            <v>Gascop Chiclayo</v>
          </cell>
          <cell r="C666">
            <v>157467.51</v>
          </cell>
          <cell r="D666">
            <v>137830.39999999999</v>
          </cell>
          <cell r="E666">
            <v>154052.48000000001</v>
          </cell>
          <cell r="F666">
            <v>135591.25</v>
          </cell>
          <cell r="G666">
            <v>153669.71</v>
          </cell>
          <cell r="H666">
            <v>142860.81</v>
          </cell>
          <cell r="I666">
            <v>152910.43</v>
          </cell>
          <cell r="J666">
            <v>154955.49</v>
          </cell>
          <cell r="K666">
            <v>137642</v>
          </cell>
          <cell r="L666">
            <v>105421.33</v>
          </cell>
          <cell r="M666">
            <v>92103.9</v>
          </cell>
          <cell r="N666">
            <v>106053.48</v>
          </cell>
        </row>
        <row r="667">
          <cell r="B667" t="str">
            <v>Acosa Risso</v>
          </cell>
          <cell r="C667">
            <v>320656.53999999998</v>
          </cell>
          <cell r="D667">
            <v>316255.67</v>
          </cell>
          <cell r="E667">
            <v>342255.8</v>
          </cell>
          <cell r="F667">
            <v>330338.34999999998</v>
          </cell>
          <cell r="G667">
            <v>369250.17</v>
          </cell>
          <cell r="H667">
            <v>351312.77</v>
          </cell>
          <cell r="I667">
            <v>349853.56</v>
          </cell>
          <cell r="J667">
            <v>347934.76</v>
          </cell>
          <cell r="K667">
            <v>352372.02</v>
          </cell>
          <cell r="L667">
            <v>353549.43</v>
          </cell>
          <cell r="M667">
            <v>353905.13</v>
          </cell>
          <cell r="N667">
            <v>365642.68</v>
          </cell>
        </row>
        <row r="668">
          <cell r="B668" t="str">
            <v>Inmaculada</v>
          </cell>
          <cell r="C668">
            <v>151591.46</v>
          </cell>
          <cell r="D668">
            <v>132888.85</v>
          </cell>
          <cell r="E668">
            <v>150294.15</v>
          </cell>
          <cell r="F668">
            <v>141599.88</v>
          </cell>
          <cell r="G668">
            <v>160106.85999999999</v>
          </cell>
          <cell r="H668">
            <v>154621.64000000001</v>
          </cell>
          <cell r="I668">
            <v>163588.88</v>
          </cell>
          <cell r="J668">
            <v>163218.54999999999</v>
          </cell>
          <cell r="K668">
            <v>164077.63</v>
          </cell>
          <cell r="L668">
            <v>160723.98000000001</v>
          </cell>
          <cell r="M668">
            <v>172594.04</v>
          </cell>
          <cell r="N668">
            <v>181313.72</v>
          </cell>
        </row>
        <row r="669">
          <cell r="B669" t="str">
            <v>Orbegoso</v>
          </cell>
          <cell r="C669">
            <v>106508.18</v>
          </cell>
          <cell r="D669">
            <v>103241.48</v>
          </cell>
          <cell r="E669">
            <v>268231.23</v>
          </cell>
          <cell r="F669">
            <v>264721.93</v>
          </cell>
          <cell r="G669">
            <v>176643.67</v>
          </cell>
          <cell r="H669">
            <v>137992.07999999999</v>
          </cell>
          <cell r="I669">
            <v>133536.06</v>
          </cell>
          <cell r="J669">
            <v>139849.07999999999</v>
          </cell>
          <cell r="K669">
            <v>135419.54</v>
          </cell>
          <cell r="L669">
            <v>133593.44</v>
          </cell>
          <cell r="M669">
            <v>120740.12</v>
          </cell>
          <cell r="N669">
            <v>123759.14</v>
          </cell>
        </row>
        <row r="670">
          <cell r="B670" t="str">
            <v>Faucett PGN</v>
          </cell>
          <cell r="C670">
            <v>171619.76</v>
          </cell>
          <cell r="D670">
            <v>158929.51999999999</v>
          </cell>
          <cell r="E670">
            <v>180689.43</v>
          </cell>
          <cell r="F670">
            <v>208541.08</v>
          </cell>
          <cell r="G670">
            <v>185407.62</v>
          </cell>
          <cell r="H670">
            <v>188709.96</v>
          </cell>
          <cell r="I670">
            <v>192809.21</v>
          </cell>
          <cell r="J670">
            <v>199159.65</v>
          </cell>
          <cell r="K670">
            <v>199054.42</v>
          </cell>
          <cell r="L670">
            <v>212981.63</v>
          </cell>
          <cell r="M670">
            <v>191202.9</v>
          </cell>
          <cell r="N670">
            <v>185347.86</v>
          </cell>
        </row>
        <row r="671">
          <cell r="B671" t="str">
            <v>Bolivar PGN</v>
          </cell>
          <cell r="C671">
            <v>126128.19</v>
          </cell>
          <cell r="D671">
            <v>122294.59</v>
          </cell>
          <cell r="E671">
            <v>137743.29999999999</v>
          </cell>
          <cell r="F671">
            <v>146928.04</v>
          </cell>
          <cell r="G671">
            <v>156581.59</v>
          </cell>
          <cell r="H671">
            <v>175720.85</v>
          </cell>
          <cell r="I671">
            <v>168957.23</v>
          </cell>
          <cell r="J671">
            <v>168794.02</v>
          </cell>
          <cell r="K671">
            <v>164441.42000000001</v>
          </cell>
          <cell r="L671">
            <v>166263.54999999999</v>
          </cell>
          <cell r="M671">
            <v>167810.22</v>
          </cell>
          <cell r="N671">
            <v>174595</v>
          </cell>
        </row>
        <row r="672">
          <cell r="B672" t="str">
            <v>Pershing</v>
          </cell>
          <cell r="C672">
            <v>128284.75</v>
          </cell>
          <cell r="D672">
            <v>117769.8</v>
          </cell>
          <cell r="E672">
            <v>160792.85</v>
          </cell>
          <cell r="F672">
            <v>155905.46</v>
          </cell>
          <cell r="G672">
            <v>154134.15</v>
          </cell>
          <cell r="H672">
            <v>148824.4</v>
          </cell>
          <cell r="I672">
            <v>153750.76</v>
          </cell>
          <cell r="J672">
            <v>157524.42000000001</v>
          </cell>
          <cell r="K672">
            <v>154570.39000000001</v>
          </cell>
          <cell r="L672">
            <v>155009.01</v>
          </cell>
          <cell r="M672">
            <v>143636.48000000001</v>
          </cell>
          <cell r="N672">
            <v>144655.85</v>
          </cell>
        </row>
        <row r="673">
          <cell r="B673" t="str">
            <v>El Condor</v>
          </cell>
          <cell r="C673">
            <v>240179.22</v>
          </cell>
          <cell r="D673">
            <v>231598.53</v>
          </cell>
          <cell r="E673">
            <v>237152.83</v>
          </cell>
          <cell r="F673">
            <v>222313.71</v>
          </cell>
          <cell r="G673">
            <v>269852.44</v>
          </cell>
          <cell r="H673">
            <v>276737.71999999997</v>
          </cell>
          <cell r="I673">
            <v>287004.7</v>
          </cell>
          <cell r="J673">
            <v>304295.7</v>
          </cell>
          <cell r="K673">
            <v>305955.26</v>
          </cell>
          <cell r="L673">
            <v>315597.57</v>
          </cell>
          <cell r="M673">
            <v>300984.5</v>
          </cell>
          <cell r="N673">
            <v>314855.19</v>
          </cell>
        </row>
        <row r="674">
          <cell r="B674" t="str">
            <v>Pacifico</v>
          </cell>
          <cell r="C674">
            <v>260038.38</v>
          </cell>
          <cell r="D674">
            <v>248976.22</v>
          </cell>
          <cell r="E674">
            <v>240808.55</v>
          </cell>
          <cell r="F674">
            <v>290181.3</v>
          </cell>
          <cell r="G674">
            <v>316321.12</v>
          </cell>
          <cell r="H674">
            <v>307976.56</v>
          </cell>
          <cell r="I674">
            <v>302773.28999999998</v>
          </cell>
          <cell r="J674">
            <v>287132.49</v>
          </cell>
          <cell r="K674">
            <v>279502.83</v>
          </cell>
          <cell r="L674">
            <v>293279.45</v>
          </cell>
          <cell r="M674">
            <v>290807.17</v>
          </cell>
          <cell r="N674">
            <v>337810</v>
          </cell>
        </row>
        <row r="675">
          <cell r="B675" t="str">
            <v>Andino</v>
          </cell>
          <cell r="C675">
            <v>235494.92</v>
          </cell>
          <cell r="D675">
            <v>217830.75</v>
          </cell>
          <cell r="E675">
            <v>187046.99</v>
          </cell>
          <cell r="F675">
            <v>199697.72</v>
          </cell>
          <cell r="G675">
            <v>242943.76</v>
          </cell>
          <cell r="H675">
            <v>193635.07</v>
          </cell>
          <cell r="I675">
            <v>213308.08</v>
          </cell>
          <cell r="J675">
            <v>222617.7</v>
          </cell>
          <cell r="K675">
            <v>242854.93</v>
          </cell>
          <cell r="L675">
            <v>250748.08</v>
          </cell>
          <cell r="M675">
            <v>261705.71</v>
          </cell>
          <cell r="N675">
            <v>263195.65999999997</v>
          </cell>
        </row>
        <row r="676">
          <cell r="B676" t="str">
            <v>Siroco Faucett</v>
          </cell>
          <cell r="C676">
            <v>260666.59</v>
          </cell>
          <cell r="D676">
            <v>232941.25</v>
          </cell>
          <cell r="E676">
            <v>337807.5</v>
          </cell>
          <cell r="F676">
            <v>342107.84</v>
          </cell>
          <cell r="G676">
            <v>325994.28999999998</v>
          </cell>
          <cell r="H676">
            <v>291003.62</v>
          </cell>
          <cell r="I676">
            <v>295482.71999999997</v>
          </cell>
          <cell r="J676">
            <v>282931.87</v>
          </cell>
          <cell r="K676">
            <v>272542.83</v>
          </cell>
          <cell r="L676">
            <v>283179.83</v>
          </cell>
          <cell r="M676">
            <v>279439.93</v>
          </cell>
          <cell r="N676">
            <v>292787.24</v>
          </cell>
        </row>
        <row r="677">
          <cell r="B677" t="str">
            <v>Arequipa PGN</v>
          </cell>
          <cell r="C677">
            <v>137518.87</v>
          </cell>
          <cell r="D677">
            <v>140201.97</v>
          </cell>
          <cell r="E677">
            <v>172659.45</v>
          </cell>
          <cell r="F677">
            <v>162362.16</v>
          </cell>
          <cell r="G677">
            <v>165057.74</v>
          </cell>
          <cell r="H677">
            <v>169548.95</v>
          </cell>
          <cell r="I677">
            <v>184031.33</v>
          </cell>
          <cell r="J677">
            <v>195236.77</v>
          </cell>
          <cell r="K677">
            <v>184288.16</v>
          </cell>
          <cell r="L677">
            <v>187263.69</v>
          </cell>
          <cell r="M677">
            <v>178611.98</v>
          </cell>
          <cell r="N677">
            <v>168028.72</v>
          </cell>
        </row>
        <row r="678">
          <cell r="B678" t="str">
            <v>El Pino</v>
          </cell>
          <cell r="C678">
            <v>124839.46</v>
          </cell>
          <cell r="D678">
            <v>136469.32</v>
          </cell>
          <cell r="E678">
            <v>166446.79999999999</v>
          </cell>
          <cell r="F678">
            <v>172528.02</v>
          </cell>
          <cell r="G678">
            <v>156574.1</v>
          </cell>
          <cell r="H678">
            <v>138866.09</v>
          </cell>
          <cell r="I678">
            <v>139420.87</v>
          </cell>
          <cell r="J678">
            <v>135591.48000000001</v>
          </cell>
          <cell r="K678">
            <v>137715.34</v>
          </cell>
          <cell r="L678">
            <v>145359.38</v>
          </cell>
          <cell r="M678">
            <v>144463.43</v>
          </cell>
          <cell r="N678">
            <v>153306.91</v>
          </cell>
        </row>
        <row r="679">
          <cell r="B679" t="str">
            <v>Pachacutec ROE</v>
          </cell>
          <cell r="C679">
            <v>167172.32</v>
          </cell>
          <cell r="D679">
            <v>142839.4</v>
          </cell>
          <cell r="E679">
            <v>134042.54</v>
          </cell>
          <cell r="F679">
            <v>133459.70000000001</v>
          </cell>
          <cell r="G679">
            <v>163632.63</v>
          </cell>
          <cell r="H679">
            <v>189606.91</v>
          </cell>
          <cell r="I679">
            <v>192874.77</v>
          </cell>
          <cell r="J679">
            <v>183368.32000000001</v>
          </cell>
          <cell r="K679">
            <v>185247.85</v>
          </cell>
          <cell r="L679">
            <v>186961.47</v>
          </cell>
          <cell r="M679">
            <v>188872.5</v>
          </cell>
          <cell r="N679">
            <v>198835.53</v>
          </cell>
        </row>
        <row r="680">
          <cell r="B680" t="str">
            <v>Salaverry</v>
          </cell>
          <cell r="C680">
            <v>125213.2</v>
          </cell>
          <cell r="D680">
            <v>112376.56</v>
          </cell>
          <cell r="E680">
            <v>118643.24</v>
          </cell>
          <cell r="F680">
            <v>130819.29</v>
          </cell>
          <cell r="G680">
            <v>142075.39000000001</v>
          </cell>
          <cell r="H680">
            <v>150801.39000000001</v>
          </cell>
          <cell r="I680">
            <v>159711.54</v>
          </cell>
          <cell r="J680">
            <v>158495.03</v>
          </cell>
          <cell r="K680">
            <v>141708.76</v>
          </cell>
          <cell r="L680">
            <v>155777.32</v>
          </cell>
          <cell r="M680">
            <v>145262.88</v>
          </cell>
          <cell r="N680">
            <v>156409.70000000001</v>
          </cell>
        </row>
        <row r="681">
          <cell r="B681" t="str">
            <v>Lima Sur</v>
          </cell>
          <cell r="C681">
            <v>296905.40000000002</v>
          </cell>
          <cell r="D681">
            <v>276016.89</v>
          </cell>
          <cell r="E681">
            <v>265952.12</v>
          </cell>
          <cell r="F681">
            <v>219515.15</v>
          </cell>
          <cell r="G681">
            <v>288929.61</v>
          </cell>
          <cell r="H681">
            <v>294739.28000000003</v>
          </cell>
          <cell r="I681">
            <v>319377.81</v>
          </cell>
          <cell r="J681">
            <v>269587.34000000003</v>
          </cell>
          <cell r="K681">
            <v>293415.3</v>
          </cell>
          <cell r="L681">
            <v>292341.14</v>
          </cell>
          <cell r="M681">
            <v>277379.14</v>
          </cell>
          <cell r="N681">
            <v>302494.28000000003</v>
          </cell>
        </row>
        <row r="682">
          <cell r="B682" t="str">
            <v>Satelite</v>
          </cell>
          <cell r="C682">
            <v>304215.84999999998</v>
          </cell>
          <cell r="D682">
            <v>282682.40000000002</v>
          </cell>
          <cell r="E682">
            <v>251712.27</v>
          </cell>
          <cell r="F682">
            <v>234557.13</v>
          </cell>
          <cell r="G682">
            <v>315939.76</v>
          </cell>
          <cell r="H682">
            <v>316185.65000000002</v>
          </cell>
          <cell r="I682">
            <v>297003.84000000003</v>
          </cell>
          <cell r="J682">
            <v>301087.61</v>
          </cell>
          <cell r="K682">
            <v>308951.67999999999</v>
          </cell>
          <cell r="L682">
            <v>333116.17</v>
          </cell>
          <cell r="M682">
            <v>194724.7</v>
          </cell>
          <cell r="N682">
            <v>224825.29</v>
          </cell>
        </row>
        <row r="683">
          <cell r="B683" t="str">
            <v>Acosa Magdalena</v>
          </cell>
          <cell r="C683">
            <v>138148.09</v>
          </cell>
          <cell r="D683">
            <v>118393.78</v>
          </cell>
          <cell r="E683">
            <v>161775.96</v>
          </cell>
          <cell r="F683">
            <v>155839.71</v>
          </cell>
          <cell r="G683">
            <v>150471.96</v>
          </cell>
          <cell r="H683">
            <v>140698.60999999999</v>
          </cell>
          <cell r="I683">
            <v>138066.99</v>
          </cell>
          <cell r="J683">
            <v>139857.45000000001</v>
          </cell>
          <cell r="K683">
            <v>136671.97</v>
          </cell>
          <cell r="L683">
            <v>132280.01999999999</v>
          </cell>
          <cell r="M683">
            <v>143412</v>
          </cell>
          <cell r="N683">
            <v>123943.59</v>
          </cell>
        </row>
        <row r="684">
          <cell r="B684" t="str">
            <v>Alibru</v>
          </cell>
          <cell r="C684">
            <v>79888.740000000005</v>
          </cell>
          <cell r="D684">
            <v>73601.009999999995</v>
          </cell>
          <cell r="E684">
            <v>82506.960000000006</v>
          </cell>
          <cell r="F684">
            <v>76649.33</v>
          </cell>
          <cell r="G684">
            <v>102342.05</v>
          </cell>
          <cell r="H684">
            <v>47110.74</v>
          </cell>
          <cell r="I684">
            <v>57971.11</v>
          </cell>
          <cell r="J684">
            <v>67614.83</v>
          </cell>
          <cell r="K684">
            <v>62889.8</v>
          </cell>
          <cell r="L684">
            <v>69856.61</v>
          </cell>
          <cell r="M684">
            <v>70830.100000000006</v>
          </cell>
          <cell r="N684">
            <v>97308.54</v>
          </cell>
        </row>
        <row r="685">
          <cell r="B685" t="str">
            <v>Pueblo Libre</v>
          </cell>
          <cell r="C685">
            <v>119229.43</v>
          </cell>
          <cell r="D685">
            <v>102730.32</v>
          </cell>
          <cell r="E685">
            <v>107821.49</v>
          </cell>
          <cell r="F685">
            <v>121043.01</v>
          </cell>
          <cell r="G685">
            <v>134794.32</v>
          </cell>
          <cell r="H685">
            <v>142309.93</v>
          </cell>
          <cell r="I685">
            <v>147263.18</v>
          </cell>
          <cell r="J685">
            <v>150470.44</v>
          </cell>
          <cell r="K685">
            <v>150652.60999999999</v>
          </cell>
          <cell r="L685">
            <v>151996.1</v>
          </cell>
          <cell r="M685">
            <v>149501.6</v>
          </cell>
          <cell r="N685">
            <v>150557.32</v>
          </cell>
        </row>
        <row r="686">
          <cell r="B686" t="str">
            <v>Puente Piedra</v>
          </cell>
          <cell r="C686">
            <v>168216.54</v>
          </cell>
          <cell r="D686">
            <v>148606.95000000001</v>
          </cell>
          <cell r="E686">
            <v>137784.64000000001</v>
          </cell>
          <cell r="F686">
            <v>120599.5</v>
          </cell>
          <cell r="G686">
            <v>133545.18</v>
          </cell>
          <cell r="H686">
            <v>163358.35</v>
          </cell>
          <cell r="I686">
            <v>170211.31</v>
          </cell>
          <cell r="J686">
            <v>164450.67000000001</v>
          </cell>
          <cell r="K686">
            <v>187102.29</v>
          </cell>
          <cell r="L686">
            <v>218683.33</v>
          </cell>
          <cell r="M686">
            <v>206389.84</v>
          </cell>
          <cell r="N686">
            <v>241885.49</v>
          </cell>
        </row>
        <row r="687">
          <cell r="B687" t="str">
            <v>Espinoza Ica</v>
          </cell>
          <cell r="C687">
            <v>215454.47</v>
          </cell>
          <cell r="D687">
            <v>227924.51</v>
          </cell>
          <cell r="E687">
            <v>263949.18</v>
          </cell>
          <cell r="F687">
            <v>303803.42</v>
          </cell>
          <cell r="G687">
            <v>342215.41</v>
          </cell>
          <cell r="H687">
            <v>372906.43</v>
          </cell>
          <cell r="I687">
            <v>422506.51</v>
          </cell>
          <cell r="J687">
            <v>450028.62</v>
          </cell>
          <cell r="K687">
            <v>480630.09</v>
          </cell>
          <cell r="L687">
            <v>531578.13</v>
          </cell>
          <cell r="M687">
            <v>521672.27</v>
          </cell>
          <cell r="N687">
            <v>551430.06999999995</v>
          </cell>
        </row>
        <row r="688">
          <cell r="B688" t="str">
            <v>PGN El Ovalo</v>
          </cell>
          <cell r="C688">
            <v>277904.21000000002</v>
          </cell>
          <cell r="D688">
            <v>290638.98</v>
          </cell>
          <cell r="E688">
            <v>211100.74</v>
          </cell>
          <cell r="F688">
            <v>210028.43</v>
          </cell>
          <cell r="G688">
            <v>286124.40999999997</v>
          </cell>
          <cell r="H688">
            <v>286766.28000000003</v>
          </cell>
          <cell r="I688">
            <v>279628.79999999999</v>
          </cell>
          <cell r="J688">
            <v>284345.39</v>
          </cell>
          <cell r="K688">
            <v>292278</v>
          </cell>
          <cell r="L688">
            <v>302476.7</v>
          </cell>
          <cell r="M688">
            <v>292278.52</v>
          </cell>
          <cell r="N688">
            <v>312250.40999999997</v>
          </cell>
        </row>
        <row r="689">
          <cell r="B689" t="str">
            <v>Grifosa La Marina</v>
          </cell>
          <cell r="C689">
            <v>225521.71</v>
          </cell>
          <cell r="D689">
            <v>251853.26</v>
          </cell>
          <cell r="E689">
            <v>249157.84</v>
          </cell>
          <cell r="F689">
            <v>288744</v>
          </cell>
          <cell r="G689">
            <v>303007.15000000002</v>
          </cell>
          <cell r="H689">
            <v>262506.51</v>
          </cell>
          <cell r="I689">
            <v>265361.15000000002</v>
          </cell>
          <cell r="J689">
            <v>255870.14</v>
          </cell>
          <cell r="K689">
            <v>249895.38</v>
          </cell>
          <cell r="L689">
            <v>263223.81</v>
          </cell>
          <cell r="M689">
            <v>247676.58</v>
          </cell>
          <cell r="N689">
            <v>263933.49</v>
          </cell>
        </row>
        <row r="690">
          <cell r="B690" t="str">
            <v>Huiracocha</v>
          </cell>
          <cell r="C690">
            <v>137109.26</v>
          </cell>
          <cell r="D690">
            <v>116329.15</v>
          </cell>
          <cell r="E690">
            <v>158683.54999999999</v>
          </cell>
          <cell r="F690">
            <v>168965.39</v>
          </cell>
          <cell r="G690">
            <v>163746.31</v>
          </cell>
          <cell r="H690">
            <v>170944.32</v>
          </cell>
          <cell r="I690">
            <v>189005.02</v>
          </cell>
          <cell r="J690">
            <v>190715.8</v>
          </cell>
          <cell r="K690">
            <v>187476.8</v>
          </cell>
          <cell r="L690">
            <v>191753.24</v>
          </cell>
          <cell r="M690">
            <v>203044.83</v>
          </cell>
          <cell r="N690">
            <v>199887.65</v>
          </cell>
        </row>
        <row r="691">
          <cell r="B691" t="str">
            <v>PGN Gambeta</v>
          </cell>
          <cell r="C691">
            <v>74022.77</v>
          </cell>
          <cell r="D691">
            <v>65522.400000000001</v>
          </cell>
          <cell r="E691">
            <v>74430.69</v>
          </cell>
          <cell r="F691">
            <v>90814.36</v>
          </cell>
          <cell r="G691">
            <v>96851.81</v>
          </cell>
          <cell r="H691">
            <v>93958.56</v>
          </cell>
          <cell r="I691">
            <v>100880.77</v>
          </cell>
          <cell r="J691">
            <v>100507.02</v>
          </cell>
          <cell r="K691">
            <v>98181.67</v>
          </cell>
          <cell r="L691">
            <v>104914.8</v>
          </cell>
          <cell r="M691">
            <v>102917.65</v>
          </cell>
          <cell r="N691">
            <v>114480.03</v>
          </cell>
        </row>
        <row r="692">
          <cell r="B692" t="str">
            <v>Acosa Sucre</v>
          </cell>
          <cell r="C692">
            <v>151465.04</v>
          </cell>
          <cell r="D692">
            <v>147215.19</v>
          </cell>
          <cell r="E692">
            <v>193119.78</v>
          </cell>
          <cell r="F692">
            <v>161206.22</v>
          </cell>
          <cell r="G692">
            <v>162309.14000000001</v>
          </cell>
          <cell r="H692">
            <v>165224.07999999999</v>
          </cell>
          <cell r="I692">
            <v>160758.04999999999</v>
          </cell>
          <cell r="J692">
            <v>144750.65</v>
          </cell>
          <cell r="K692">
            <v>144380.91</v>
          </cell>
          <cell r="L692">
            <v>139852.89000000001</v>
          </cell>
          <cell r="M692">
            <v>139446.81</v>
          </cell>
          <cell r="N692">
            <v>136405.93</v>
          </cell>
        </row>
        <row r="693">
          <cell r="B693" t="str">
            <v>Gardenias</v>
          </cell>
          <cell r="C693">
            <v>180493.4</v>
          </cell>
          <cell r="D693">
            <v>170358.67</v>
          </cell>
          <cell r="E693">
            <v>183071.72</v>
          </cell>
          <cell r="F693">
            <v>213171.19</v>
          </cell>
          <cell r="G693">
            <v>246262.3</v>
          </cell>
          <cell r="H693">
            <v>220999.98</v>
          </cell>
          <cell r="I693">
            <v>223949.08</v>
          </cell>
          <cell r="J693">
            <v>225499.95</v>
          </cell>
          <cell r="K693">
            <v>235621.97</v>
          </cell>
          <cell r="L693">
            <v>237431.46</v>
          </cell>
          <cell r="M693">
            <v>235021.71</v>
          </cell>
          <cell r="N693">
            <v>240842.4</v>
          </cell>
        </row>
        <row r="694">
          <cell r="B694" t="str">
            <v>Monte Everest</v>
          </cell>
          <cell r="C694">
            <v>161822.35</v>
          </cell>
          <cell r="D694">
            <v>147320.79999999999</v>
          </cell>
          <cell r="E694">
            <v>139182.9</v>
          </cell>
          <cell r="F694">
            <v>199278.97</v>
          </cell>
          <cell r="G694">
            <v>212195.58</v>
          </cell>
          <cell r="H694">
            <v>178690.85</v>
          </cell>
          <cell r="I694">
            <v>192462.03</v>
          </cell>
          <cell r="J694">
            <v>185400.67</v>
          </cell>
          <cell r="K694">
            <v>183537.92000000001</v>
          </cell>
          <cell r="L694">
            <v>191611.38</v>
          </cell>
          <cell r="M694">
            <v>185114.74</v>
          </cell>
          <cell r="N694">
            <v>186300.06</v>
          </cell>
        </row>
        <row r="695">
          <cell r="B695" t="str">
            <v>Coesti Ferrari</v>
          </cell>
          <cell r="C695">
            <v>257923.09</v>
          </cell>
          <cell r="D695">
            <v>222188.38</v>
          </cell>
          <cell r="E695">
            <v>277729.99</v>
          </cell>
          <cell r="F695">
            <v>384859.79</v>
          </cell>
          <cell r="G695">
            <v>351333.46</v>
          </cell>
          <cell r="H695">
            <v>288669.74</v>
          </cell>
          <cell r="I695">
            <v>310495.78999999998</v>
          </cell>
          <cell r="J695">
            <v>305477.76000000001</v>
          </cell>
          <cell r="K695">
            <v>310796.12</v>
          </cell>
          <cell r="L695">
            <v>316039.03999999998</v>
          </cell>
          <cell r="M695">
            <v>353688.75</v>
          </cell>
          <cell r="N695">
            <v>365605.46</v>
          </cell>
        </row>
        <row r="696">
          <cell r="B696" t="str">
            <v>San Jacinto</v>
          </cell>
          <cell r="C696">
            <v>137829.6</v>
          </cell>
          <cell r="D696">
            <v>182328.14</v>
          </cell>
          <cell r="E696">
            <v>254931.57</v>
          </cell>
          <cell r="F696">
            <v>196303.4</v>
          </cell>
          <cell r="G696">
            <v>159205.32999999999</v>
          </cell>
          <cell r="H696">
            <v>172212.51</v>
          </cell>
          <cell r="I696">
            <v>163326.06</v>
          </cell>
          <cell r="J696">
            <v>158644.65</v>
          </cell>
          <cell r="K696">
            <v>153227.67000000001</v>
          </cell>
          <cell r="L696">
            <v>162704.09</v>
          </cell>
          <cell r="M696">
            <v>136834.87</v>
          </cell>
          <cell r="N696">
            <v>148273.9</v>
          </cell>
        </row>
        <row r="697">
          <cell r="B697" t="str">
            <v>PGN Mexico</v>
          </cell>
          <cell r="C697">
            <v>126580.22</v>
          </cell>
          <cell r="D697">
            <v>164002.74</v>
          </cell>
          <cell r="E697">
            <v>222639.95</v>
          </cell>
          <cell r="F697">
            <v>183495.35</v>
          </cell>
          <cell r="G697">
            <v>154075.47</v>
          </cell>
          <cell r="H697">
            <v>155031.16</v>
          </cell>
          <cell r="I697">
            <v>171565.03</v>
          </cell>
          <cell r="J697">
            <v>175464.93</v>
          </cell>
          <cell r="K697">
            <v>167988.31</v>
          </cell>
          <cell r="L697">
            <v>189616</v>
          </cell>
          <cell r="M697">
            <v>179189.56</v>
          </cell>
          <cell r="N697">
            <v>190421.89</v>
          </cell>
        </row>
        <row r="698">
          <cell r="B698" t="str">
            <v>Argus Iquitos</v>
          </cell>
          <cell r="C698">
            <v>305876.40000000002</v>
          </cell>
          <cell r="D698">
            <v>378383.38</v>
          </cell>
          <cell r="E698">
            <v>356749.15</v>
          </cell>
          <cell r="F698">
            <v>286112.89</v>
          </cell>
          <cell r="G698">
            <v>239790.68</v>
          </cell>
          <cell r="H698">
            <v>221944.42</v>
          </cell>
          <cell r="I698">
            <v>228812.83</v>
          </cell>
          <cell r="J698">
            <v>228936.77</v>
          </cell>
          <cell r="K698">
            <v>227040.12</v>
          </cell>
          <cell r="L698">
            <v>220930.43</v>
          </cell>
          <cell r="M698">
            <v>215890.24</v>
          </cell>
          <cell r="N698">
            <v>233934.03</v>
          </cell>
        </row>
        <row r="699">
          <cell r="B699" t="str">
            <v>El Torito SMP</v>
          </cell>
          <cell r="C699">
            <v>435524.52</v>
          </cell>
          <cell r="D699">
            <v>407488.71</v>
          </cell>
          <cell r="E699">
            <v>389645.12</v>
          </cell>
          <cell r="F699">
            <v>411897.86</v>
          </cell>
          <cell r="G699">
            <v>457669.11</v>
          </cell>
          <cell r="H699">
            <v>454836.8</v>
          </cell>
          <cell r="I699">
            <v>465078.63</v>
          </cell>
          <cell r="J699">
            <v>437524</v>
          </cell>
          <cell r="K699">
            <v>430925.04</v>
          </cell>
          <cell r="L699">
            <v>456162.85</v>
          </cell>
          <cell r="M699">
            <v>463163.23</v>
          </cell>
          <cell r="N699">
            <v>497152.94</v>
          </cell>
        </row>
        <row r="700">
          <cell r="B700" t="str">
            <v>Grifo Master</v>
          </cell>
          <cell r="C700">
            <v>367821.74</v>
          </cell>
          <cell r="D700">
            <v>393580.14</v>
          </cell>
          <cell r="E700">
            <v>438148.16</v>
          </cell>
          <cell r="F700">
            <v>458716.63</v>
          </cell>
          <cell r="G700">
            <v>538974.31999999995</v>
          </cell>
          <cell r="H700">
            <v>557371.27</v>
          </cell>
          <cell r="I700">
            <v>589867.84</v>
          </cell>
          <cell r="J700">
            <v>569116.15</v>
          </cell>
          <cell r="K700">
            <v>584123.62</v>
          </cell>
          <cell r="L700">
            <v>624515.56000000006</v>
          </cell>
          <cell r="M700">
            <v>611136.22</v>
          </cell>
          <cell r="N700">
            <v>640100.24</v>
          </cell>
        </row>
        <row r="701">
          <cell r="B701" t="str">
            <v>Energigas Victoria 2</v>
          </cell>
          <cell r="C701">
            <v>122781.09</v>
          </cell>
          <cell r="D701">
            <v>150951.62</v>
          </cell>
          <cell r="E701">
            <v>95785.52</v>
          </cell>
          <cell r="F701">
            <v>118940.63</v>
          </cell>
          <cell r="G701">
            <v>98348.69</v>
          </cell>
          <cell r="H701">
            <v>92452.18</v>
          </cell>
          <cell r="I701">
            <v>92127.38</v>
          </cell>
          <cell r="J701">
            <v>95276.22</v>
          </cell>
          <cell r="K701">
            <v>99053.85</v>
          </cell>
          <cell r="L701">
            <v>99818.8</v>
          </cell>
          <cell r="M701">
            <v>102727.03999999999</v>
          </cell>
          <cell r="N701">
            <v>124509.41</v>
          </cell>
        </row>
        <row r="702">
          <cell r="B702" t="str">
            <v>Estación Auly</v>
          </cell>
          <cell r="C702">
            <v>420570.48</v>
          </cell>
          <cell r="D702">
            <v>384831.44</v>
          </cell>
          <cell r="E702">
            <v>385968.2</v>
          </cell>
          <cell r="F702">
            <v>387267.75</v>
          </cell>
          <cell r="G702">
            <v>370902.07</v>
          </cell>
          <cell r="H702">
            <v>314754.36</v>
          </cell>
          <cell r="I702">
            <v>357897.72</v>
          </cell>
          <cell r="J702">
            <v>331596.12</v>
          </cell>
          <cell r="K702">
            <v>325605.5</v>
          </cell>
          <cell r="L702">
            <v>335962.24</v>
          </cell>
          <cell r="M702">
            <v>347854.35</v>
          </cell>
          <cell r="N702">
            <v>369964.24</v>
          </cell>
        </row>
        <row r="703">
          <cell r="B703" t="str">
            <v>PGN 28 de Julio</v>
          </cell>
          <cell r="C703">
            <v>112434.62</v>
          </cell>
          <cell r="D703">
            <v>150524.84</v>
          </cell>
          <cell r="E703">
            <v>218890.28</v>
          </cell>
          <cell r="F703">
            <v>183867.13</v>
          </cell>
          <cell r="G703">
            <v>195640.8</v>
          </cell>
          <cell r="H703">
            <v>191519.71</v>
          </cell>
          <cell r="I703">
            <v>199233.82</v>
          </cell>
          <cell r="J703">
            <v>210270.39</v>
          </cell>
          <cell r="K703">
            <v>211925.62</v>
          </cell>
          <cell r="L703">
            <v>204093.62</v>
          </cell>
          <cell r="M703">
            <v>194733.43</v>
          </cell>
          <cell r="N703">
            <v>209642.7</v>
          </cell>
        </row>
        <row r="704">
          <cell r="B704" t="str">
            <v>Coesti Montreal</v>
          </cell>
          <cell r="C704">
            <v>104071.2</v>
          </cell>
          <cell r="D704">
            <v>105395.09</v>
          </cell>
          <cell r="E704">
            <v>134880.97</v>
          </cell>
          <cell r="F704">
            <v>168793.96</v>
          </cell>
          <cell r="G704">
            <v>190964.33</v>
          </cell>
          <cell r="H704">
            <v>184425.31</v>
          </cell>
          <cell r="I704">
            <v>195692.81</v>
          </cell>
          <cell r="J704">
            <v>201785.32</v>
          </cell>
          <cell r="K704">
            <v>211481.92</v>
          </cell>
          <cell r="L704">
            <v>220206.78</v>
          </cell>
          <cell r="M704">
            <v>247437.35</v>
          </cell>
          <cell r="N704">
            <v>250298.4</v>
          </cell>
        </row>
        <row r="705">
          <cell r="B705" t="str">
            <v>Villa El Salvador</v>
          </cell>
          <cell r="C705">
            <v>142252.62</v>
          </cell>
          <cell r="D705">
            <v>164189.38</v>
          </cell>
          <cell r="E705">
            <v>156083.88</v>
          </cell>
          <cell r="F705">
            <v>135548.44</v>
          </cell>
          <cell r="G705">
            <v>148365.47</v>
          </cell>
          <cell r="H705">
            <v>154067.15</v>
          </cell>
          <cell r="I705">
            <v>171621.52</v>
          </cell>
          <cell r="J705">
            <v>178546.27</v>
          </cell>
          <cell r="K705">
            <v>179080.17</v>
          </cell>
          <cell r="L705">
            <v>179262.78</v>
          </cell>
          <cell r="M705">
            <v>172069.94</v>
          </cell>
          <cell r="N705">
            <v>198428.96</v>
          </cell>
        </row>
        <row r="706">
          <cell r="B706" t="str">
            <v>Duogas</v>
          </cell>
          <cell r="C706">
            <v>91054.95</v>
          </cell>
          <cell r="D706">
            <v>103755.76</v>
          </cell>
          <cell r="E706">
            <v>354873.44</v>
          </cell>
          <cell r="F706">
            <v>374319.38</v>
          </cell>
          <cell r="G706">
            <v>331628.24</v>
          </cell>
          <cell r="H706">
            <v>275179.09000000003</v>
          </cell>
          <cell r="I706">
            <v>264788.53000000003</v>
          </cell>
          <cell r="J706">
            <v>265497.42</v>
          </cell>
          <cell r="K706">
            <v>253917.61</v>
          </cell>
          <cell r="L706">
            <v>247591.6</v>
          </cell>
          <cell r="M706">
            <v>243360.94</v>
          </cell>
          <cell r="N706">
            <v>260384.24</v>
          </cell>
        </row>
        <row r="707">
          <cell r="B707" t="str">
            <v>Santo Domingo</v>
          </cell>
          <cell r="C707">
            <v>85348.02</v>
          </cell>
          <cell r="D707">
            <v>124155.52</v>
          </cell>
          <cell r="E707">
            <v>120737.09</v>
          </cell>
          <cell r="F707">
            <v>68896.289999999994</v>
          </cell>
          <cell r="G707">
            <v>80580.11</v>
          </cell>
          <cell r="H707">
            <v>91762.63</v>
          </cell>
          <cell r="I707">
            <v>94038.09</v>
          </cell>
          <cell r="J707">
            <v>102395.54</v>
          </cell>
          <cell r="K707">
            <v>105508.01</v>
          </cell>
          <cell r="L707">
            <v>114212.07</v>
          </cell>
          <cell r="M707">
            <v>112730.4</v>
          </cell>
          <cell r="N707">
            <v>125418.77</v>
          </cell>
        </row>
        <row r="708">
          <cell r="B708" t="str">
            <v>NGE</v>
          </cell>
          <cell r="D708">
            <v>33317.58</v>
          </cell>
          <cell r="E708">
            <v>99842.22</v>
          </cell>
          <cell r="F708">
            <v>167868.42</v>
          </cell>
          <cell r="G708">
            <v>166181.69</v>
          </cell>
          <cell r="H708">
            <v>142450.57999999999</v>
          </cell>
          <cell r="I708">
            <v>139524.42000000001</v>
          </cell>
          <cell r="J708">
            <v>140994.03</v>
          </cell>
          <cell r="K708">
            <v>176179.72</v>
          </cell>
          <cell r="L708">
            <v>184019.36</v>
          </cell>
          <cell r="M708">
            <v>183446.99</v>
          </cell>
          <cell r="N708">
            <v>192887.24</v>
          </cell>
        </row>
        <row r="709">
          <cell r="B709" t="str">
            <v>PGN Ramiro Prialé</v>
          </cell>
          <cell r="E709">
            <v>19924.12</v>
          </cell>
          <cell r="F709">
            <v>65239.839999999997</v>
          </cell>
          <cell r="G709">
            <v>88058.4</v>
          </cell>
          <cell r="H709">
            <v>105453.13</v>
          </cell>
          <cell r="I709">
            <v>127622.18</v>
          </cell>
          <cell r="J709">
            <v>137584.26999999999</v>
          </cell>
          <cell r="K709">
            <v>156161.85</v>
          </cell>
          <cell r="L709">
            <v>152434.29999999999</v>
          </cell>
          <cell r="M709">
            <v>131838.15</v>
          </cell>
          <cell r="N709">
            <v>141063.01</v>
          </cell>
        </row>
        <row r="710">
          <cell r="B710" t="str">
            <v>Importaciones Diana</v>
          </cell>
          <cell r="E710">
            <v>16085.64</v>
          </cell>
          <cell r="F710">
            <v>57747.57</v>
          </cell>
          <cell r="G710">
            <v>75763.399999999994</v>
          </cell>
          <cell r="H710">
            <v>78140.78</v>
          </cell>
          <cell r="I710">
            <v>97711.02</v>
          </cell>
          <cell r="J710">
            <v>93796.71</v>
          </cell>
          <cell r="K710">
            <v>91302.3</v>
          </cell>
          <cell r="L710">
            <v>102957.84</v>
          </cell>
          <cell r="M710">
            <v>107527.38</v>
          </cell>
          <cell r="N710">
            <v>105318.18</v>
          </cell>
        </row>
        <row r="711">
          <cell r="B711" t="str">
            <v>Reimij</v>
          </cell>
          <cell r="E711">
            <v>4633.7700000000004</v>
          </cell>
          <cell r="F711">
            <v>32208.21</v>
          </cell>
          <cell r="G711">
            <v>38570.11</v>
          </cell>
          <cell r="H711">
            <v>39529.620000000003</v>
          </cell>
          <cell r="I711">
            <v>48466.05</v>
          </cell>
          <cell r="J711">
            <v>47307.6</v>
          </cell>
          <cell r="K711">
            <v>50726.55</v>
          </cell>
          <cell r="L711">
            <v>58013.69</v>
          </cell>
          <cell r="M711">
            <v>77833.210000000006</v>
          </cell>
          <cell r="N711">
            <v>139327.96</v>
          </cell>
        </row>
        <row r="712">
          <cell r="B712" t="str">
            <v>Coesti Benavides</v>
          </cell>
          <cell r="E712">
            <v>10935.72</v>
          </cell>
          <cell r="F712">
            <v>149810.89000000001</v>
          </cell>
          <cell r="G712">
            <v>205322.37</v>
          </cell>
          <cell r="H712">
            <v>216771.23</v>
          </cell>
          <cell r="I712">
            <v>240529.08</v>
          </cell>
          <cell r="J712">
            <v>251777.71</v>
          </cell>
          <cell r="K712">
            <v>257401.95</v>
          </cell>
          <cell r="L712">
            <v>271061.59999999998</v>
          </cell>
          <cell r="M712">
            <v>296517.37</v>
          </cell>
          <cell r="N712">
            <v>305478.93</v>
          </cell>
        </row>
        <row r="713">
          <cell r="B713" t="str">
            <v>Las Flores</v>
          </cell>
          <cell r="E713">
            <v>984.76</v>
          </cell>
          <cell r="F713">
            <v>149813.92000000001</v>
          </cell>
          <cell r="G713">
            <v>200050.56</v>
          </cell>
          <cell r="H713">
            <v>214407.2</v>
          </cell>
          <cell r="I713">
            <v>229994.77</v>
          </cell>
          <cell r="J713">
            <v>225177.9</v>
          </cell>
          <cell r="K713">
            <v>239197.16</v>
          </cell>
          <cell r="L713">
            <v>248908.22</v>
          </cell>
          <cell r="M713">
            <v>237945.01</v>
          </cell>
          <cell r="N713">
            <v>247372.62</v>
          </cell>
        </row>
        <row r="714">
          <cell r="B714" t="str">
            <v>Campoy</v>
          </cell>
          <cell r="F714">
            <v>16072.25</v>
          </cell>
          <cell r="G714">
            <v>161070.23000000001</v>
          </cell>
          <cell r="H714">
            <v>150839.87</v>
          </cell>
          <cell r="I714">
            <v>151006.44</v>
          </cell>
          <cell r="J714">
            <v>169343.73</v>
          </cell>
          <cell r="K714">
            <v>170879.98</v>
          </cell>
          <cell r="L714">
            <v>174972.63</v>
          </cell>
          <cell r="M714">
            <v>169477.49</v>
          </cell>
          <cell r="N714">
            <v>179403.61</v>
          </cell>
        </row>
        <row r="715">
          <cell r="B715" t="str">
            <v>Servigas</v>
          </cell>
          <cell r="G715">
            <v>246758.59</v>
          </cell>
          <cell r="H715">
            <v>613140.21</v>
          </cell>
          <cell r="I715">
            <v>645316.81000000006</v>
          </cell>
          <cell r="J715">
            <v>641527.13</v>
          </cell>
          <cell r="K715">
            <v>651064.98</v>
          </cell>
          <cell r="L715">
            <v>659692.43000000005</v>
          </cell>
          <cell r="M715">
            <v>667424.6</v>
          </cell>
          <cell r="N715">
            <v>620232.73</v>
          </cell>
        </row>
        <row r="716">
          <cell r="B716" t="str">
            <v>Wiese</v>
          </cell>
          <cell r="G716">
            <v>79267.259999999995</v>
          </cell>
          <cell r="H716">
            <v>199801.25</v>
          </cell>
          <cell r="I716">
            <v>241388.46</v>
          </cell>
          <cell r="J716">
            <v>274577.95</v>
          </cell>
          <cell r="K716">
            <v>202422.93</v>
          </cell>
          <cell r="L716">
            <v>195472.83</v>
          </cell>
          <cell r="M716">
            <v>199057.14</v>
          </cell>
          <cell r="N716">
            <v>213807.47</v>
          </cell>
        </row>
        <row r="717">
          <cell r="B717" t="str">
            <v>Espinoza Huacho</v>
          </cell>
          <cell r="G717">
            <v>3724.65</v>
          </cell>
          <cell r="H717">
            <v>33673.370000000003</v>
          </cell>
          <cell r="I717">
            <v>51429.23</v>
          </cell>
          <cell r="J717">
            <v>62791.93</v>
          </cell>
          <cell r="K717">
            <v>78290.12</v>
          </cell>
          <cell r="L717">
            <v>115164.92</v>
          </cell>
          <cell r="M717">
            <v>135000.88</v>
          </cell>
          <cell r="N717">
            <v>182879.01</v>
          </cell>
        </row>
        <row r="718">
          <cell r="B718" t="str">
            <v>Coesti Los Frutales</v>
          </cell>
          <cell r="H718">
            <v>21904.16</v>
          </cell>
          <cell r="I718">
            <v>83961.81</v>
          </cell>
          <cell r="J718">
            <v>92694.99</v>
          </cell>
          <cell r="K718">
            <v>101439.67999999999</v>
          </cell>
          <cell r="L718">
            <v>119574.33</v>
          </cell>
          <cell r="M718">
            <v>129040.88</v>
          </cell>
          <cell r="N718">
            <v>125424.59</v>
          </cell>
        </row>
        <row r="719">
          <cell r="B719" t="str">
            <v>Guardia Chalaca</v>
          </cell>
          <cell r="H719">
            <v>52796.37</v>
          </cell>
          <cell r="I719">
            <v>150554.75</v>
          </cell>
          <cell r="J719">
            <v>175212.09</v>
          </cell>
          <cell r="K719">
            <v>176952.1</v>
          </cell>
          <cell r="L719">
            <v>178154.55</v>
          </cell>
          <cell r="M719">
            <v>166638.56</v>
          </cell>
          <cell r="N719">
            <v>181271.45</v>
          </cell>
        </row>
        <row r="720">
          <cell r="B720" t="str">
            <v>Servitor Marina</v>
          </cell>
          <cell r="I720">
            <v>64449.58</v>
          </cell>
          <cell r="J720">
            <v>100352.54</v>
          </cell>
          <cell r="K720">
            <v>112987.94</v>
          </cell>
          <cell r="L720">
            <v>127402.84</v>
          </cell>
          <cell r="M720">
            <v>117253.04</v>
          </cell>
          <cell r="N720">
            <v>130582.91</v>
          </cell>
        </row>
        <row r="721">
          <cell r="B721" t="str">
            <v>Trailergas</v>
          </cell>
          <cell r="I721">
            <v>40620.79</v>
          </cell>
          <cell r="J721">
            <v>128004.46</v>
          </cell>
          <cell r="K721">
            <v>141154.22</v>
          </cell>
          <cell r="L721">
            <v>175516.91</v>
          </cell>
          <cell r="M721">
            <v>180854.98</v>
          </cell>
          <cell r="N721">
            <v>223355.7</v>
          </cell>
        </row>
        <row r="722">
          <cell r="B722" t="str">
            <v>Energigas La Marina</v>
          </cell>
          <cell r="I722">
            <v>16923.25</v>
          </cell>
          <cell r="J722">
            <v>55654.15</v>
          </cell>
          <cell r="K722">
            <v>62370.78</v>
          </cell>
          <cell r="L722">
            <v>66749.66</v>
          </cell>
          <cell r="M722">
            <v>71429.33</v>
          </cell>
          <cell r="N722">
            <v>80611.320000000007</v>
          </cell>
        </row>
        <row r="723">
          <cell r="B723" t="str">
            <v>Julcan</v>
          </cell>
          <cell r="I723">
            <v>4845.76</v>
          </cell>
          <cell r="J723">
            <v>94187.22</v>
          </cell>
          <cell r="K723">
            <v>140584.14000000001</v>
          </cell>
          <cell r="L723">
            <v>175277.11</v>
          </cell>
          <cell r="M723">
            <v>189450.79</v>
          </cell>
          <cell r="N723">
            <v>212589.43</v>
          </cell>
        </row>
        <row r="724">
          <cell r="B724" t="str">
            <v>Mahanaim</v>
          </cell>
          <cell r="I724">
            <v>7155.41</v>
          </cell>
          <cell r="J724">
            <v>94081.16</v>
          </cell>
          <cell r="K724">
            <v>117005</v>
          </cell>
          <cell r="L724">
            <v>179495.3</v>
          </cell>
          <cell r="M724">
            <v>194598.83</v>
          </cell>
          <cell r="N724">
            <v>192623.33</v>
          </cell>
        </row>
        <row r="725">
          <cell r="B725" t="str">
            <v>Gascop Piura 2</v>
          </cell>
          <cell r="K725">
            <v>26732.84</v>
          </cell>
          <cell r="L725">
            <v>68243.83</v>
          </cell>
          <cell r="M725">
            <v>51848.05</v>
          </cell>
          <cell r="N725">
            <v>51068.41</v>
          </cell>
        </row>
        <row r="726">
          <cell r="B726" t="str">
            <v>Octano Campoy</v>
          </cell>
          <cell r="K726">
            <v>57645.07</v>
          </cell>
          <cell r="L726">
            <v>90189.66</v>
          </cell>
          <cell r="M726">
            <v>95445.41</v>
          </cell>
          <cell r="N726">
            <v>110932.46</v>
          </cell>
        </row>
        <row r="727">
          <cell r="B727" t="str">
            <v>DC Lube 2</v>
          </cell>
          <cell r="L727">
            <v>89161.66</v>
          </cell>
          <cell r="M727">
            <v>132937.29999999999</v>
          </cell>
          <cell r="N727">
            <v>159047.41</v>
          </cell>
        </row>
        <row r="728">
          <cell r="B728" t="str">
            <v>Lima Carburantes</v>
          </cell>
          <cell r="L728">
            <v>206006.99</v>
          </cell>
          <cell r="M728">
            <v>277340.52</v>
          </cell>
          <cell r="N728">
            <v>303865.62</v>
          </cell>
        </row>
        <row r="729">
          <cell r="B729" t="str">
            <v>Gascop Chiclayo 2</v>
          </cell>
          <cell r="L729">
            <v>24913.73</v>
          </cell>
          <cell r="M729">
            <v>50432.01</v>
          </cell>
          <cell r="N729">
            <v>48455.28</v>
          </cell>
        </row>
        <row r="730">
          <cell r="B730" t="str">
            <v>Jevaro</v>
          </cell>
          <cell r="M730">
            <v>27731.66</v>
          </cell>
          <cell r="N730">
            <v>201056.58</v>
          </cell>
        </row>
        <row r="731">
          <cell r="B731" t="str">
            <v>Coesti Tavirsa</v>
          </cell>
          <cell r="N731">
            <v>349870.81</v>
          </cell>
        </row>
        <row r="732">
          <cell r="B732" t="str">
            <v>Coesti Carmelo</v>
          </cell>
          <cell r="N732">
            <v>34939.550000000003</v>
          </cell>
        </row>
        <row r="733">
          <cell r="B733" t="str">
            <v>Primax Castaños</v>
          </cell>
          <cell r="N733">
            <v>2356.31</v>
          </cell>
        </row>
        <row r="740">
          <cell r="B740" t="str">
            <v>Monaco</v>
          </cell>
          <cell r="C740">
            <v>253863.36</v>
          </cell>
          <cell r="D740">
            <v>217710.52</v>
          </cell>
          <cell r="E740">
            <v>201671.49</v>
          </cell>
          <cell r="F740">
            <v>191006.29</v>
          </cell>
          <cell r="G740">
            <v>200386.6</v>
          </cell>
          <cell r="H740">
            <v>199352.83</v>
          </cell>
          <cell r="I740">
            <v>217915.34</v>
          </cell>
          <cell r="J740">
            <v>229565.69</v>
          </cell>
          <cell r="K740">
            <v>224602.67</v>
          </cell>
          <cell r="L740">
            <v>224724.7</v>
          </cell>
          <cell r="M740">
            <v>250615.86</v>
          </cell>
          <cell r="N740">
            <v>282412.58</v>
          </cell>
        </row>
        <row r="741">
          <cell r="B741" t="str">
            <v>Midas</v>
          </cell>
          <cell r="C741">
            <v>286889.81</v>
          </cell>
          <cell r="D741">
            <v>230101.72</v>
          </cell>
          <cell r="E741">
            <v>236100.11</v>
          </cell>
          <cell r="F741">
            <v>228710.23</v>
          </cell>
          <cell r="G741">
            <v>284441.55</v>
          </cell>
          <cell r="H741">
            <v>314152.43</v>
          </cell>
          <cell r="I741">
            <v>287583.95</v>
          </cell>
          <cell r="J741">
            <v>293267.38</v>
          </cell>
          <cell r="K741">
            <v>299476.28999999998</v>
          </cell>
          <cell r="L741">
            <v>309336.92</v>
          </cell>
          <cell r="M741">
            <v>282575.15000000002</v>
          </cell>
          <cell r="N741">
            <v>267455.8</v>
          </cell>
        </row>
        <row r="742">
          <cell r="B742" t="str">
            <v>Espinoza</v>
          </cell>
          <cell r="C742">
            <v>312681.69</v>
          </cell>
          <cell r="D742">
            <v>282127.78999999998</v>
          </cell>
          <cell r="E742">
            <v>308345.78000000003</v>
          </cell>
          <cell r="F742">
            <v>283636.71000000002</v>
          </cell>
          <cell r="G742">
            <v>254654.51</v>
          </cell>
          <cell r="H742">
            <v>245327.63</v>
          </cell>
          <cell r="I742">
            <v>255116.04</v>
          </cell>
          <cell r="J742">
            <v>241712.88</v>
          </cell>
          <cell r="K742">
            <v>210691.3</v>
          </cell>
          <cell r="L742">
            <v>225884.18</v>
          </cell>
          <cell r="M742">
            <v>229645.05</v>
          </cell>
          <cell r="N742">
            <v>255721.22</v>
          </cell>
        </row>
        <row r="743">
          <cell r="B743" t="str">
            <v>Gasbra</v>
          </cell>
          <cell r="C743">
            <v>287418.25</v>
          </cell>
          <cell r="D743">
            <v>264293.48</v>
          </cell>
          <cell r="E743">
            <v>294877.15999999997</v>
          </cell>
          <cell r="F743">
            <v>288049.06</v>
          </cell>
          <cell r="G743">
            <v>274116.96000000002</v>
          </cell>
          <cell r="H743">
            <v>274380.03999999998</v>
          </cell>
          <cell r="I743">
            <v>277939.14</v>
          </cell>
          <cell r="J743">
            <v>286821.24</v>
          </cell>
          <cell r="K743">
            <v>268869.67</v>
          </cell>
          <cell r="L743">
            <v>270489.75</v>
          </cell>
          <cell r="M743">
            <v>275006.12</v>
          </cell>
          <cell r="N743">
            <v>316353.25</v>
          </cell>
        </row>
        <row r="744">
          <cell r="B744" t="str">
            <v>San Juanito</v>
          </cell>
          <cell r="C744">
            <v>455772.26</v>
          </cell>
          <cell r="D744">
            <v>431673.13</v>
          </cell>
          <cell r="E744">
            <v>495797.56</v>
          </cell>
          <cell r="F744">
            <v>490591.93</v>
          </cell>
          <cell r="G744">
            <v>520044.25</v>
          </cell>
          <cell r="H744">
            <v>498889.8</v>
          </cell>
          <cell r="I744">
            <v>495225.59999999998</v>
          </cell>
          <cell r="J744">
            <v>457615.56</v>
          </cell>
          <cell r="K744">
            <v>394928.77</v>
          </cell>
          <cell r="L744">
            <v>377242.85</v>
          </cell>
          <cell r="M744">
            <v>329244.68</v>
          </cell>
          <cell r="N744">
            <v>452350.55</v>
          </cell>
        </row>
        <row r="745">
          <cell r="B745" t="str">
            <v>Petrocorp</v>
          </cell>
          <cell r="C745">
            <v>135630.41</v>
          </cell>
          <cell r="D745">
            <v>124669.66</v>
          </cell>
          <cell r="E745">
            <v>139809.32</v>
          </cell>
          <cell r="F745">
            <v>149016.74</v>
          </cell>
          <cell r="G745">
            <v>167408.38</v>
          </cell>
          <cell r="H745">
            <v>161708.32999999999</v>
          </cell>
          <cell r="I745">
            <v>177376.22</v>
          </cell>
          <cell r="J745">
            <v>178110.88</v>
          </cell>
          <cell r="K745">
            <v>183013.54</v>
          </cell>
          <cell r="L745">
            <v>200321.72</v>
          </cell>
          <cell r="M745">
            <v>197075.21</v>
          </cell>
          <cell r="N745">
            <v>202452.07</v>
          </cell>
        </row>
        <row r="746">
          <cell r="B746" t="str">
            <v>Grifosa</v>
          </cell>
          <cell r="C746">
            <v>145228.15</v>
          </cell>
          <cell r="D746">
            <v>128596.42</v>
          </cell>
          <cell r="E746">
            <v>130846.55</v>
          </cell>
          <cell r="F746">
            <v>134271.43</v>
          </cell>
          <cell r="G746">
            <v>138639.73000000001</v>
          </cell>
          <cell r="H746">
            <v>126090.62</v>
          </cell>
          <cell r="I746">
            <v>161058.45000000001</v>
          </cell>
          <cell r="J746">
            <v>168189.89</v>
          </cell>
          <cell r="K746">
            <v>172789.72</v>
          </cell>
          <cell r="L746">
            <v>179345.03</v>
          </cell>
          <cell r="M746">
            <v>169030.42</v>
          </cell>
          <cell r="N746">
            <v>179749.44</v>
          </cell>
        </row>
        <row r="747">
          <cell r="B747" t="str">
            <v>Gaspetroleo</v>
          </cell>
          <cell r="C747">
            <v>70380.45</v>
          </cell>
          <cell r="D747">
            <v>72264.539999999994</v>
          </cell>
          <cell r="E747">
            <v>77226.16</v>
          </cell>
          <cell r="F747">
            <v>84794.96</v>
          </cell>
          <cell r="G747">
            <v>87565.73</v>
          </cell>
          <cell r="H747">
            <v>85667.29</v>
          </cell>
          <cell r="I747">
            <v>86005.85</v>
          </cell>
          <cell r="J747">
            <v>85920.6</v>
          </cell>
          <cell r="K747">
            <v>79236.84</v>
          </cell>
          <cell r="L747">
            <v>78737.009999999995</v>
          </cell>
          <cell r="M747">
            <v>74292.67</v>
          </cell>
          <cell r="N747">
            <v>78577.240000000005</v>
          </cell>
        </row>
        <row r="748">
          <cell r="B748" t="str">
            <v>Gasnorte</v>
          </cell>
          <cell r="C748">
            <v>464924.1</v>
          </cell>
          <cell r="D748">
            <v>391241.08</v>
          </cell>
          <cell r="E748">
            <v>444544.67</v>
          </cell>
          <cell r="F748">
            <v>427257.84</v>
          </cell>
          <cell r="G748">
            <v>434856.32</v>
          </cell>
          <cell r="H748">
            <v>412705.11</v>
          </cell>
          <cell r="I748">
            <v>435256.19</v>
          </cell>
          <cell r="J748">
            <v>424740.48</v>
          </cell>
          <cell r="K748">
            <v>408951.92</v>
          </cell>
          <cell r="L748">
            <v>428498.62</v>
          </cell>
          <cell r="M748">
            <v>413938.73</v>
          </cell>
          <cell r="N748">
            <v>434528.67</v>
          </cell>
        </row>
        <row r="749">
          <cell r="B749" t="str">
            <v>Aguki</v>
          </cell>
          <cell r="C749">
            <v>265128.14</v>
          </cell>
          <cell r="D749">
            <v>248325.98</v>
          </cell>
          <cell r="E749">
            <v>285718.53000000003</v>
          </cell>
          <cell r="F749">
            <v>277487.24</v>
          </cell>
          <cell r="G749">
            <v>285733.90000000002</v>
          </cell>
          <cell r="H749">
            <v>260989.73</v>
          </cell>
          <cell r="I749">
            <v>256429.12</v>
          </cell>
          <cell r="J749">
            <v>268821.27</v>
          </cell>
          <cell r="K749">
            <v>230470.61</v>
          </cell>
          <cell r="L749">
            <v>245459.24</v>
          </cell>
          <cell r="M749">
            <v>252584.1</v>
          </cell>
          <cell r="N749">
            <v>289172.13</v>
          </cell>
        </row>
        <row r="750">
          <cell r="B750" t="str">
            <v>Tomas Marsano</v>
          </cell>
          <cell r="C750">
            <v>421734.88</v>
          </cell>
          <cell r="D750">
            <v>382509.36</v>
          </cell>
          <cell r="E750">
            <v>421855.83</v>
          </cell>
          <cell r="F750">
            <v>399530.1</v>
          </cell>
          <cell r="G750">
            <v>367987.34</v>
          </cell>
          <cell r="H750">
            <v>347273.87</v>
          </cell>
          <cell r="I750">
            <v>352270.73</v>
          </cell>
          <cell r="J750">
            <v>359026.65</v>
          </cell>
          <cell r="K750">
            <v>342042.13</v>
          </cell>
          <cell r="L750">
            <v>352331.26</v>
          </cell>
          <cell r="M750">
            <v>326879.40000000002</v>
          </cell>
          <cell r="N750">
            <v>355695.73</v>
          </cell>
        </row>
        <row r="751">
          <cell r="B751" t="str">
            <v>La Mar</v>
          </cell>
          <cell r="C751">
            <v>198451.18</v>
          </cell>
          <cell r="D751">
            <v>188247.14</v>
          </cell>
          <cell r="E751">
            <v>200153.69</v>
          </cell>
          <cell r="F751">
            <v>192841.63</v>
          </cell>
          <cell r="G751">
            <v>189033.71</v>
          </cell>
          <cell r="H751">
            <v>151833.68</v>
          </cell>
          <cell r="I751">
            <v>152277.66</v>
          </cell>
          <cell r="J751">
            <v>149842.79</v>
          </cell>
          <cell r="K751">
            <v>146438.75</v>
          </cell>
          <cell r="L751">
            <v>144027.72</v>
          </cell>
          <cell r="M751">
            <v>115828.8</v>
          </cell>
          <cell r="N751">
            <v>125295.78</v>
          </cell>
        </row>
        <row r="752">
          <cell r="B752" t="str">
            <v>S. Margherita</v>
          </cell>
          <cell r="C752">
            <v>143278.44</v>
          </cell>
          <cell r="D752">
            <v>125732.28</v>
          </cell>
          <cell r="E752">
            <v>136347.16</v>
          </cell>
          <cell r="F752">
            <v>133125.94</v>
          </cell>
          <cell r="G752">
            <v>129601.3</v>
          </cell>
          <cell r="H752">
            <v>150284.82999999999</v>
          </cell>
          <cell r="I752">
            <v>156246.01999999999</v>
          </cell>
          <cell r="J752">
            <v>141867.46</v>
          </cell>
          <cell r="K752">
            <v>138223.89000000001</v>
          </cell>
          <cell r="L752">
            <v>151405.35</v>
          </cell>
          <cell r="M752">
            <v>163446.10999999999</v>
          </cell>
          <cell r="N752">
            <v>174341.21</v>
          </cell>
        </row>
        <row r="753">
          <cell r="B753" t="str">
            <v>Esquivias</v>
          </cell>
          <cell r="C753">
            <v>122894.63</v>
          </cell>
          <cell r="D753">
            <v>123698.1</v>
          </cell>
          <cell r="E753">
            <v>136181.69</v>
          </cell>
          <cell r="F753">
            <v>135760.23000000001</v>
          </cell>
          <cell r="G753">
            <v>150625.13</v>
          </cell>
          <cell r="H753">
            <v>167707.16</v>
          </cell>
          <cell r="I753">
            <v>198496.86</v>
          </cell>
          <cell r="J753">
            <v>194426.16</v>
          </cell>
          <cell r="K753">
            <v>234063.66</v>
          </cell>
          <cell r="L753">
            <v>251093.44</v>
          </cell>
          <cell r="M753">
            <v>247452.72</v>
          </cell>
          <cell r="N753">
            <v>242150.86</v>
          </cell>
        </row>
        <row r="754">
          <cell r="B754" t="str">
            <v>Altavidda</v>
          </cell>
          <cell r="C754">
            <v>104999.45</v>
          </cell>
          <cell r="D754">
            <v>105953.59</v>
          </cell>
          <cell r="E754">
            <v>130411.47</v>
          </cell>
          <cell r="F754">
            <v>138428.07</v>
          </cell>
          <cell r="G754">
            <v>138106.28</v>
          </cell>
          <cell r="H754">
            <v>154066.37</v>
          </cell>
          <cell r="I754">
            <v>195785.93</v>
          </cell>
          <cell r="J754">
            <v>200175.28</v>
          </cell>
          <cell r="K754">
            <v>192651.58</v>
          </cell>
          <cell r="L754">
            <v>185768.42</v>
          </cell>
          <cell r="M754">
            <v>180307.62</v>
          </cell>
          <cell r="N754">
            <v>200431.59</v>
          </cell>
        </row>
        <row r="755">
          <cell r="B755" t="str">
            <v>Angamos</v>
          </cell>
          <cell r="C755">
            <v>120026.81</v>
          </cell>
          <cell r="D755">
            <v>108186.85</v>
          </cell>
          <cell r="E755">
            <v>116558.08</v>
          </cell>
          <cell r="F755">
            <v>120175.51</v>
          </cell>
          <cell r="G755">
            <v>115242.03</v>
          </cell>
          <cell r="H755">
            <v>105893.87</v>
          </cell>
          <cell r="I755">
            <v>108948.47</v>
          </cell>
          <cell r="J755">
            <v>114227.04</v>
          </cell>
          <cell r="K755">
            <v>103997.41</v>
          </cell>
          <cell r="L755">
            <v>102729.59</v>
          </cell>
          <cell r="M755">
            <v>97200.75</v>
          </cell>
          <cell r="N755">
            <v>97660.26</v>
          </cell>
        </row>
        <row r="756">
          <cell r="B756" t="str">
            <v>Picorp</v>
          </cell>
          <cell r="C756">
            <v>214226.19</v>
          </cell>
          <cell r="D756">
            <v>200841.94</v>
          </cell>
          <cell r="E756">
            <v>217847.65</v>
          </cell>
          <cell r="F756">
            <v>223327.33</v>
          </cell>
          <cell r="G756">
            <v>238332.53</v>
          </cell>
          <cell r="H756">
            <v>223262.83</v>
          </cell>
          <cell r="I756">
            <v>227496.23</v>
          </cell>
          <cell r="J756">
            <v>214574.28</v>
          </cell>
          <cell r="K756">
            <v>199677.19</v>
          </cell>
          <cell r="L756">
            <v>215347.18</v>
          </cell>
          <cell r="M756">
            <v>231186.13</v>
          </cell>
          <cell r="N756">
            <v>244139.35</v>
          </cell>
        </row>
        <row r="757">
          <cell r="B757" t="str">
            <v>Corsersac</v>
          </cell>
          <cell r="C757">
            <v>202273.16</v>
          </cell>
          <cell r="D757">
            <v>186060.07</v>
          </cell>
          <cell r="E757">
            <v>218179.86</v>
          </cell>
          <cell r="F757">
            <v>216708.97</v>
          </cell>
          <cell r="G757">
            <v>226803.28</v>
          </cell>
          <cell r="H757">
            <v>203772.78</v>
          </cell>
          <cell r="I757">
            <v>213030</v>
          </cell>
          <cell r="J757">
            <v>194506.73</v>
          </cell>
          <cell r="K757">
            <v>189411.88</v>
          </cell>
          <cell r="L757">
            <v>195075.71</v>
          </cell>
          <cell r="M757">
            <v>182170.43</v>
          </cell>
          <cell r="N757">
            <v>198505.19</v>
          </cell>
        </row>
        <row r="758">
          <cell r="B758" t="str">
            <v>La Calera</v>
          </cell>
          <cell r="C758">
            <v>284438.82</v>
          </cell>
          <cell r="D758">
            <v>264334.69</v>
          </cell>
          <cell r="E758">
            <v>290044.92</v>
          </cell>
          <cell r="F758">
            <v>289996.63</v>
          </cell>
          <cell r="G758">
            <v>297475.76</v>
          </cell>
          <cell r="H758">
            <v>262492.75</v>
          </cell>
          <cell r="I758">
            <v>260439.78</v>
          </cell>
          <cell r="J758">
            <v>254900.05</v>
          </cell>
          <cell r="K758">
            <v>237868.06</v>
          </cell>
          <cell r="L758">
            <v>249966.3</v>
          </cell>
          <cell r="M758">
            <v>253489.36</v>
          </cell>
          <cell r="N758">
            <v>263636.68</v>
          </cell>
        </row>
        <row r="759">
          <cell r="B759" t="str">
            <v>Smile</v>
          </cell>
          <cell r="C759">
            <v>159226.17000000001</v>
          </cell>
          <cell r="D759">
            <v>134325.71</v>
          </cell>
          <cell r="E759">
            <v>149315.63</v>
          </cell>
          <cell r="F759">
            <v>162626.09</v>
          </cell>
          <cell r="G759">
            <v>174176.59</v>
          </cell>
          <cell r="H759">
            <v>160151.60999999999</v>
          </cell>
          <cell r="I759">
            <v>153167.23000000001</v>
          </cell>
          <cell r="J759">
            <v>151279.17000000001</v>
          </cell>
          <cell r="K759">
            <v>143671.04000000001</v>
          </cell>
          <cell r="L759">
            <v>142101.68</v>
          </cell>
          <cell r="M759">
            <v>128179.32</v>
          </cell>
          <cell r="N759">
            <v>134221.88</v>
          </cell>
        </row>
        <row r="760">
          <cell r="B760" t="str">
            <v>Graco</v>
          </cell>
          <cell r="C760">
            <v>23672.89</v>
          </cell>
          <cell r="D760">
            <v>133693.48000000001</v>
          </cell>
          <cell r="E760">
            <v>139572.66</v>
          </cell>
          <cell r="F760">
            <v>133470.31</v>
          </cell>
          <cell r="G760">
            <v>132793.01999999999</v>
          </cell>
          <cell r="H760">
            <v>124050.21</v>
          </cell>
          <cell r="I760">
            <v>117556.7</v>
          </cell>
          <cell r="J760">
            <v>112149.13</v>
          </cell>
          <cell r="K760">
            <v>109827.95</v>
          </cell>
          <cell r="L760">
            <v>117815.92</v>
          </cell>
          <cell r="M760">
            <v>120138.53</v>
          </cell>
          <cell r="N760">
            <v>131131.4</v>
          </cell>
        </row>
        <row r="761">
          <cell r="B761" t="str">
            <v>ASSA</v>
          </cell>
          <cell r="C761">
            <v>176247.46</v>
          </cell>
          <cell r="D761">
            <v>159365.78</v>
          </cell>
          <cell r="E761">
            <v>175011.01</v>
          </cell>
          <cell r="F761">
            <v>172439.53</v>
          </cell>
          <cell r="G761">
            <v>174963.26</v>
          </cell>
          <cell r="H761">
            <v>163211.22</v>
          </cell>
          <cell r="I761">
            <v>182287.83</v>
          </cell>
          <cell r="J761">
            <v>187889.31</v>
          </cell>
          <cell r="K761">
            <v>188786.18</v>
          </cell>
          <cell r="L761">
            <v>189883.45</v>
          </cell>
          <cell r="M761">
            <v>205642.58</v>
          </cell>
          <cell r="N761">
            <v>218442.81</v>
          </cell>
        </row>
        <row r="762">
          <cell r="B762" t="str">
            <v>Colonial II</v>
          </cell>
          <cell r="C762">
            <v>394263.36</v>
          </cell>
          <cell r="D762">
            <v>347023.58</v>
          </cell>
          <cell r="E762">
            <v>398226.23</v>
          </cell>
          <cell r="F762">
            <v>382626.69</v>
          </cell>
          <cell r="G762">
            <v>402252.6</v>
          </cell>
          <cell r="H762">
            <v>376285.82</v>
          </cell>
          <cell r="I762">
            <v>388413.48</v>
          </cell>
          <cell r="J762">
            <v>401781.82</v>
          </cell>
          <cell r="K762">
            <v>390322.24</v>
          </cell>
          <cell r="L762">
            <v>401419.13</v>
          </cell>
          <cell r="M762">
            <v>396700.32</v>
          </cell>
          <cell r="N762">
            <v>343408.26</v>
          </cell>
        </row>
        <row r="763">
          <cell r="B763" t="str">
            <v>Arriola</v>
          </cell>
          <cell r="C763">
            <v>498012.73</v>
          </cell>
          <cell r="D763">
            <v>466334.04</v>
          </cell>
          <cell r="E763">
            <v>530761.72</v>
          </cell>
          <cell r="F763">
            <v>591084.55000000005</v>
          </cell>
          <cell r="G763">
            <v>839355.72</v>
          </cell>
          <cell r="H763">
            <v>772276.87</v>
          </cell>
          <cell r="I763">
            <v>701110.89</v>
          </cell>
          <cell r="J763">
            <v>715838.82</v>
          </cell>
          <cell r="K763">
            <v>682580.55</v>
          </cell>
          <cell r="L763">
            <v>824225.56</v>
          </cell>
          <cell r="M763">
            <v>788448.04</v>
          </cell>
          <cell r="N763">
            <v>654230.99</v>
          </cell>
        </row>
        <row r="764">
          <cell r="B764" t="str">
            <v>Cantolao II</v>
          </cell>
          <cell r="C764">
            <v>176194.28</v>
          </cell>
          <cell r="D764">
            <v>167127.70000000001</v>
          </cell>
          <cell r="E764">
            <v>198719.75</v>
          </cell>
          <cell r="F764">
            <v>205941.02</v>
          </cell>
          <cell r="G764">
            <v>215322.39</v>
          </cell>
          <cell r="H764">
            <v>199715.16</v>
          </cell>
          <cell r="I764">
            <v>208867.27</v>
          </cell>
          <cell r="J764">
            <v>220327.41</v>
          </cell>
          <cell r="K764">
            <v>203444.02</v>
          </cell>
          <cell r="L764">
            <v>218839.69</v>
          </cell>
          <cell r="M764">
            <v>219017.3</v>
          </cell>
          <cell r="N764">
            <v>254245.98</v>
          </cell>
        </row>
        <row r="765">
          <cell r="B765" t="str">
            <v>Servitor</v>
          </cell>
          <cell r="C765">
            <v>481792.55</v>
          </cell>
          <cell r="D765">
            <v>399303.69</v>
          </cell>
          <cell r="E765">
            <v>479628.39</v>
          </cell>
          <cell r="F765">
            <v>461293.02</v>
          </cell>
          <cell r="G765">
            <v>471233.94</v>
          </cell>
          <cell r="H765">
            <v>442440.57</v>
          </cell>
          <cell r="I765">
            <v>441217.21</v>
          </cell>
          <cell r="J765">
            <v>433704.51</v>
          </cell>
          <cell r="K765">
            <v>421168.74</v>
          </cell>
          <cell r="L765">
            <v>430180.68</v>
          </cell>
          <cell r="M765">
            <v>426819.31</v>
          </cell>
          <cell r="N765">
            <v>457971.13</v>
          </cell>
        </row>
        <row r="766">
          <cell r="B766" t="str">
            <v>Charlotte</v>
          </cell>
          <cell r="C766">
            <v>238943.81</v>
          </cell>
          <cell r="D766">
            <v>198165.19</v>
          </cell>
          <cell r="E766">
            <v>212060.48</v>
          </cell>
          <cell r="F766">
            <v>225700.27</v>
          </cell>
          <cell r="G766">
            <v>230714.79</v>
          </cell>
          <cell r="H766">
            <v>223478.44</v>
          </cell>
          <cell r="I766">
            <v>235493.01</v>
          </cell>
          <cell r="J766">
            <v>234381.36</v>
          </cell>
          <cell r="K766">
            <v>225033.94</v>
          </cell>
          <cell r="L766">
            <v>231840.46</v>
          </cell>
          <cell r="M766">
            <v>223942.15</v>
          </cell>
          <cell r="N766">
            <v>211578.31</v>
          </cell>
        </row>
        <row r="767">
          <cell r="B767" t="str">
            <v>Clean Energy</v>
          </cell>
          <cell r="C767">
            <v>224690.11</v>
          </cell>
          <cell r="D767">
            <v>195390.98</v>
          </cell>
          <cell r="E767">
            <v>144118.54999999999</v>
          </cell>
          <cell r="F767">
            <v>191315.51</v>
          </cell>
          <cell r="G767">
            <v>252249.18</v>
          </cell>
          <cell r="H767">
            <v>249377.02</v>
          </cell>
          <cell r="I767">
            <v>253896.85</v>
          </cell>
          <cell r="J767">
            <v>279038.48</v>
          </cell>
          <cell r="K767">
            <v>290538.2</v>
          </cell>
          <cell r="L767">
            <v>296054.78000000003</v>
          </cell>
          <cell r="M767">
            <v>276573.49</v>
          </cell>
          <cell r="N767">
            <v>213257.48</v>
          </cell>
        </row>
        <row r="768">
          <cell r="B768" t="str">
            <v>Sol de Oro</v>
          </cell>
          <cell r="C768">
            <v>408682.6</v>
          </cell>
          <cell r="D768">
            <v>375354.88</v>
          </cell>
          <cell r="E768">
            <v>411938.58</v>
          </cell>
          <cell r="F768">
            <v>376720.32</v>
          </cell>
          <cell r="G768">
            <v>397054.19</v>
          </cell>
          <cell r="H768">
            <v>380782.41</v>
          </cell>
          <cell r="I768">
            <v>398558.71999999997</v>
          </cell>
          <cell r="J768">
            <v>395720.91</v>
          </cell>
          <cell r="K768">
            <v>372197.26</v>
          </cell>
          <cell r="L768">
            <v>396084.31</v>
          </cell>
          <cell r="M768">
            <v>376147.67</v>
          </cell>
          <cell r="N768">
            <v>395505.59</v>
          </cell>
        </row>
        <row r="769">
          <cell r="B769" t="str">
            <v>Julia</v>
          </cell>
          <cell r="C769">
            <v>242645.79</v>
          </cell>
          <cell r="D769">
            <v>199677.64</v>
          </cell>
          <cell r="E769">
            <v>263132.17</v>
          </cell>
          <cell r="F769">
            <v>311175.94</v>
          </cell>
          <cell r="G769">
            <v>334999.40000000002</v>
          </cell>
          <cell r="H769">
            <v>329300</v>
          </cell>
          <cell r="I769">
            <v>336997.5</v>
          </cell>
          <cell r="J769">
            <v>279753.17</v>
          </cell>
          <cell r="K769">
            <v>255915.76</v>
          </cell>
          <cell r="L769">
            <v>294653.96000000002</v>
          </cell>
          <cell r="M769">
            <v>301455.5</v>
          </cell>
          <cell r="N769">
            <v>333701.37</v>
          </cell>
        </row>
        <row r="770">
          <cell r="B770" t="str">
            <v>VCC</v>
          </cell>
          <cell r="C770">
            <v>154663.07999999999</v>
          </cell>
          <cell r="D770">
            <v>128884.5</v>
          </cell>
          <cell r="E770">
            <v>135947.26999999999</v>
          </cell>
          <cell r="F770">
            <v>133794.63</v>
          </cell>
          <cell r="G770">
            <v>150596.6</v>
          </cell>
          <cell r="H770">
            <v>180324.27</v>
          </cell>
          <cell r="I770">
            <v>270726.09000000003</v>
          </cell>
          <cell r="J770">
            <v>255408.08</v>
          </cell>
          <cell r="K770">
            <v>245918.84</v>
          </cell>
          <cell r="L770">
            <v>251492.6</v>
          </cell>
          <cell r="M770">
            <v>281501.12</v>
          </cell>
          <cell r="N770">
            <v>296832.96000000002</v>
          </cell>
        </row>
        <row r="771">
          <cell r="B771" t="str">
            <v>Los Jardines</v>
          </cell>
          <cell r="C771">
            <v>97185.33</v>
          </cell>
          <cell r="D771">
            <v>97140.75</v>
          </cell>
          <cell r="E771">
            <v>105584.54</v>
          </cell>
          <cell r="F771">
            <v>97807.24</v>
          </cell>
          <cell r="G771">
            <v>99694.97</v>
          </cell>
          <cell r="H771">
            <v>83428.7</v>
          </cell>
          <cell r="I771">
            <v>81197.83</v>
          </cell>
          <cell r="J771">
            <v>76021.440000000002</v>
          </cell>
          <cell r="K771">
            <v>66646.23</v>
          </cell>
          <cell r="L771">
            <v>63991.66</v>
          </cell>
          <cell r="M771">
            <v>64659.92</v>
          </cell>
          <cell r="N771">
            <v>75156.41</v>
          </cell>
        </row>
        <row r="772">
          <cell r="B772" t="str">
            <v>Cormar</v>
          </cell>
          <cell r="C772">
            <v>223605.89</v>
          </cell>
          <cell r="D772">
            <v>171746.47</v>
          </cell>
          <cell r="E772">
            <v>195583.91</v>
          </cell>
          <cell r="F772">
            <v>210791.07</v>
          </cell>
          <cell r="G772">
            <v>204869.04</v>
          </cell>
          <cell r="H772">
            <v>202913.26</v>
          </cell>
          <cell r="I772">
            <v>194358.84</v>
          </cell>
          <cell r="J772">
            <v>212262.96</v>
          </cell>
          <cell r="K772">
            <v>197004.6</v>
          </cell>
          <cell r="L772">
            <v>211634.47</v>
          </cell>
          <cell r="M772">
            <v>193599.27</v>
          </cell>
          <cell r="N772">
            <v>199745.95</v>
          </cell>
        </row>
        <row r="773">
          <cell r="B773" t="str">
            <v>Felverana</v>
          </cell>
          <cell r="C773">
            <v>111358.53</v>
          </cell>
          <cell r="D773">
            <v>96851.58</v>
          </cell>
          <cell r="E773">
            <v>104323.59</v>
          </cell>
          <cell r="F773">
            <v>103025.57</v>
          </cell>
          <cell r="G773">
            <v>83851.429999999993</v>
          </cell>
          <cell r="H773">
            <v>75827.350000000006</v>
          </cell>
          <cell r="I773">
            <v>89001.88</v>
          </cell>
          <cell r="J773">
            <v>91685.77</v>
          </cell>
          <cell r="K773">
            <v>89890.19</v>
          </cell>
          <cell r="L773">
            <v>90419.89</v>
          </cell>
          <cell r="M773">
            <v>125200.99</v>
          </cell>
          <cell r="N773">
            <v>144928.68</v>
          </cell>
        </row>
        <row r="774">
          <cell r="B774" t="str">
            <v>Argus</v>
          </cell>
          <cell r="C774">
            <v>72585.25</v>
          </cell>
          <cell r="D774">
            <v>66388.679999999993</v>
          </cell>
          <cell r="E774">
            <v>68342.600000000006</v>
          </cell>
          <cell r="F774">
            <v>64631.65</v>
          </cell>
          <cell r="G774">
            <v>71293.13</v>
          </cell>
          <cell r="H774">
            <v>73019.56</v>
          </cell>
          <cell r="I774">
            <v>70265.210000000006</v>
          </cell>
          <cell r="J774">
            <v>66043.12</v>
          </cell>
          <cell r="K774">
            <v>64972.52</v>
          </cell>
          <cell r="L774">
            <v>74051.39</v>
          </cell>
          <cell r="M774">
            <v>83955.85</v>
          </cell>
          <cell r="N774">
            <v>81663.88</v>
          </cell>
        </row>
        <row r="775">
          <cell r="B775" t="str">
            <v>San Juanito II</v>
          </cell>
          <cell r="C775">
            <v>267679.94</v>
          </cell>
          <cell r="D775">
            <v>259408.31</v>
          </cell>
          <cell r="E775">
            <v>283866.74</v>
          </cell>
          <cell r="F775">
            <v>280850.61</v>
          </cell>
          <cell r="G775">
            <v>291348.64</v>
          </cell>
          <cell r="H775">
            <v>285863.74</v>
          </cell>
          <cell r="I775">
            <v>288980.37</v>
          </cell>
          <cell r="J775">
            <v>320691.49</v>
          </cell>
          <cell r="K775">
            <v>308142.71000000002</v>
          </cell>
          <cell r="L775">
            <v>306999.57</v>
          </cell>
          <cell r="M775">
            <v>334825.53000000003</v>
          </cell>
          <cell r="N775">
            <v>326936.34000000003</v>
          </cell>
        </row>
        <row r="776">
          <cell r="B776" t="str">
            <v>Universal</v>
          </cell>
          <cell r="C776">
            <v>433779.42</v>
          </cell>
          <cell r="D776">
            <v>376298.6</v>
          </cell>
          <cell r="E776">
            <v>432480.34</v>
          </cell>
          <cell r="F776">
            <v>420452.14</v>
          </cell>
          <cell r="G776">
            <v>412810.94</v>
          </cell>
          <cell r="H776">
            <v>375925.59</v>
          </cell>
          <cell r="I776">
            <v>376596.79</v>
          </cell>
          <cell r="J776">
            <v>348371.56</v>
          </cell>
          <cell r="K776">
            <v>426081.24</v>
          </cell>
          <cell r="L776">
            <v>486554.09</v>
          </cell>
          <cell r="M776">
            <v>452729.75</v>
          </cell>
          <cell r="N776">
            <v>484087.27</v>
          </cell>
        </row>
        <row r="777">
          <cell r="B777" t="str">
            <v>Gasac</v>
          </cell>
          <cell r="C777">
            <v>286525.78000000003</v>
          </cell>
          <cell r="D777">
            <v>239785.08</v>
          </cell>
          <cell r="E777">
            <v>255204.92</v>
          </cell>
          <cell r="F777">
            <v>240887.12</v>
          </cell>
          <cell r="G777">
            <v>244578.6</v>
          </cell>
          <cell r="H777">
            <v>225109.09</v>
          </cell>
          <cell r="I777">
            <v>220249.98</v>
          </cell>
          <cell r="J777">
            <v>248203.64</v>
          </cell>
          <cell r="K777">
            <v>236809.17</v>
          </cell>
          <cell r="L777">
            <v>247795.94</v>
          </cell>
          <cell r="M777">
            <v>238930.26</v>
          </cell>
          <cell r="N777">
            <v>241505.39</v>
          </cell>
        </row>
        <row r="778">
          <cell r="B778" t="str">
            <v>Trigam</v>
          </cell>
          <cell r="C778">
            <v>245518.17</v>
          </cell>
          <cell r="D778">
            <v>221948.71</v>
          </cell>
          <cell r="E778">
            <v>223625.41</v>
          </cell>
          <cell r="F778">
            <v>234734.99</v>
          </cell>
          <cell r="G778">
            <v>220561.06</v>
          </cell>
          <cell r="H778">
            <v>208424.43</v>
          </cell>
          <cell r="I778">
            <v>187920.34</v>
          </cell>
          <cell r="J778">
            <v>179788.47</v>
          </cell>
          <cell r="K778">
            <v>190987.05</v>
          </cell>
          <cell r="L778">
            <v>204896.89</v>
          </cell>
          <cell r="M778">
            <v>204665.59</v>
          </cell>
          <cell r="N778">
            <v>203060.52</v>
          </cell>
        </row>
        <row r="779">
          <cell r="B779" t="str">
            <v>El Ovalo</v>
          </cell>
          <cell r="C779">
            <v>155939.45000000001</v>
          </cell>
          <cell r="D779">
            <v>133125.64000000001</v>
          </cell>
          <cell r="E779">
            <v>126922.5</v>
          </cell>
          <cell r="F779">
            <v>122938.23</v>
          </cell>
          <cell r="G779">
            <v>124414.29</v>
          </cell>
          <cell r="H779">
            <v>124530.7</v>
          </cell>
          <cell r="I779">
            <v>103886.32</v>
          </cell>
          <cell r="J779">
            <v>0</v>
          </cell>
          <cell r="K779">
            <v>0</v>
          </cell>
          <cell r="L779">
            <v>41732.660000000003</v>
          </cell>
          <cell r="M779">
            <v>162816.54999999999</v>
          </cell>
          <cell r="N779">
            <v>155579.63</v>
          </cell>
        </row>
        <row r="780">
          <cell r="B780" t="str">
            <v>El Asesor</v>
          </cell>
          <cell r="C780">
            <v>316135.38</v>
          </cell>
          <cell r="D780">
            <v>295453.59000000003</v>
          </cell>
          <cell r="E780">
            <v>323029.02</v>
          </cell>
          <cell r="F780">
            <v>318977.15000000002</v>
          </cell>
          <cell r="G780">
            <v>324745.59000000003</v>
          </cell>
          <cell r="H780">
            <v>285895.46999999997</v>
          </cell>
          <cell r="I780">
            <v>311962.57</v>
          </cell>
          <cell r="J780">
            <v>286716.65000000002</v>
          </cell>
          <cell r="K780">
            <v>285924.64</v>
          </cell>
          <cell r="L780">
            <v>290485.5</v>
          </cell>
          <cell r="M780">
            <v>287123.48</v>
          </cell>
          <cell r="N780">
            <v>312857.38</v>
          </cell>
        </row>
        <row r="781">
          <cell r="B781" t="str">
            <v>Lumar</v>
          </cell>
          <cell r="C781">
            <v>116516.37</v>
          </cell>
          <cell r="D781">
            <v>90664.11</v>
          </cell>
          <cell r="E781">
            <v>117161.87</v>
          </cell>
          <cell r="F781">
            <v>134889.29</v>
          </cell>
          <cell r="G781">
            <v>134617.29</v>
          </cell>
          <cell r="H781">
            <v>108306.02</v>
          </cell>
          <cell r="I781">
            <v>104649.57</v>
          </cell>
          <cell r="J781">
            <v>117999.05</v>
          </cell>
          <cell r="K781">
            <v>127014.82</v>
          </cell>
          <cell r="L781">
            <v>126662</v>
          </cell>
          <cell r="M781">
            <v>116491.6</v>
          </cell>
          <cell r="N781">
            <v>118452.09</v>
          </cell>
        </row>
        <row r="782">
          <cell r="B782" t="str">
            <v>GIO</v>
          </cell>
          <cell r="C782">
            <v>283580.64</v>
          </cell>
          <cell r="D782">
            <v>273038.17</v>
          </cell>
          <cell r="E782">
            <v>306206.49</v>
          </cell>
          <cell r="F782">
            <v>282445.03999999998</v>
          </cell>
          <cell r="G782">
            <v>302049.98</v>
          </cell>
          <cell r="H782">
            <v>285557.08</v>
          </cell>
          <cell r="I782">
            <v>291876.81</v>
          </cell>
          <cell r="J782">
            <v>285377.86</v>
          </cell>
          <cell r="K782">
            <v>283411.96000000002</v>
          </cell>
          <cell r="L782">
            <v>294295.88</v>
          </cell>
          <cell r="M782">
            <v>287676.49</v>
          </cell>
          <cell r="N782">
            <v>305037.3</v>
          </cell>
        </row>
        <row r="783">
          <cell r="B783" t="str">
            <v>GESA</v>
          </cell>
          <cell r="C783">
            <v>258193.78</v>
          </cell>
          <cell r="D783">
            <v>244743.05</v>
          </cell>
          <cell r="E783">
            <v>227383.37</v>
          </cell>
          <cell r="F783">
            <v>353863.27</v>
          </cell>
          <cell r="G783">
            <v>490990.19</v>
          </cell>
          <cell r="H783">
            <v>420881.97</v>
          </cell>
          <cell r="I783">
            <v>330625.65000000002</v>
          </cell>
          <cell r="J783">
            <v>286662.14</v>
          </cell>
          <cell r="K783">
            <v>272760.75</v>
          </cell>
          <cell r="L783">
            <v>341988.6</v>
          </cell>
          <cell r="M783">
            <v>299635.39</v>
          </cell>
          <cell r="N783">
            <v>324171.07</v>
          </cell>
        </row>
        <row r="784">
          <cell r="B784" t="str">
            <v>Siroco</v>
          </cell>
          <cell r="C784">
            <v>182011.06</v>
          </cell>
          <cell r="D784">
            <v>167042.04999999999</v>
          </cell>
          <cell r="E784">
            <v>181868.04</v>
          </cell>
          <cell r="F784">
            <v>185875.03</v>
          </cell>
          <cell r="G784">
            <v>184263.42</v>
          </cell>
          <cell r="H784">
            <v>174369.16</v>
          </cell>
          <cell r="I784">
            <v>195074.51</v>
          </cell>
          <cell r="J784">
            <v>200954.32</v>
          </cell>
          <cell r="K784">
            <v>185383.6</v>
          </cell>
          <cell r="L784">
            <v>198005.27</v>
          </cell>
          <cell r="M784">
            <v>180871.2</v>
          </cell>
          <cell r="N784">
            <v>179242.88</v>
          </cell>
        </row>
        <row r="785">
          <cell r="B785" t="str">
            <v>Gran Chimú</v>
          </cell>
          <cell r="C785">
            <v>211998.91</v>
          </cell>
          <cell r="D785">
            <v>207704.35</v>
          </cell>
          <cell r="E785">
            <v>252880.7</v>
          </cell>
          <cell r="F785">
            <v>250117.65</v>
          </cell>
          <cell r="G785">
            <v>258798.91</v>
          </cell>
          <cell r="H785">
            <v>226823.48</v>
          </cell>
          <cell r="I785">
            <v>247989.71</v>
          </cell>
          <cell r="J785">
            <v>237508.27</v>
          </cell>
          <cell r="K785">
            <v>214895.17</v>
          </cell>
          <cell r="L785">
            <v>212523.92</v>
          </cell>
          <cell r="M785">
            <v>197617.19</v>
          </cell>
          <cell r="N785">
            <v>209026.52</v>
          </cell>
        </row>
        <row r="786">
          <cell r="B786" t="str">
            <v>Quilca</v>
          </cell>
          <cell r="C786">
            <v>283619.59000000003</v>
          </cell>
          <cell r="D786">
            <v>265472.23</v>
          </cell>
          <cell r="E786">
            <v>299877.42</v>
          </cell>
          <cell r="F786">
            <v>279366.24</v>
          </cell>
          <cell r="G786">
            <v>287709.25</v>
          </cell>
          <cell r="H786">
            <v>269358.08000000002</v>
          </cell>
          <cell r="I786">
            <v>298051.87</v>
          </cell>
          <cell r="J786">
            <v>278373.82</v>
          </cell>
          <cell r="K786">
            <v>265340.37</v>
          </cell>
          <cell r="L786">
            <v>287026.65999999997</v>
          </cell>
          <cell r="M786">
            <v>275350.46000000002</v>
          </cell>
          <cell r="N786">
            <v>296588.09999999998</v>
          </cell>
        </row>
        <row r="787">
          <cell r="B787" t="str">
            <v>Sudamericano</v>
          </cell>
          <cell r="C787">
            <v>244455.91</v>
          </cell>
          <cell r="D787">
            <v>213335.67999999999</v>
          </cell>
          <cell r="E787">
            <v>220728.37</v>
          </cell>
          <cell r="F787">
            <v>232845.4</v>
          </cell>
          <cell r="G787">
            <v>234588.06</v>
          </cell>
          <cell r="H787">
            <v>212205.35</v>
          </cell>
          <cell r="I787">
            <v>231836.94</v>
          </cell>
          <cell r="J787">
            <v>241868.09</v>
          </cell>
          <cell r="K787">
            <v>229504.55</v>
          </cell>
          <cell r="L787">
            <v>247232.44</v>
          </cell>
          <cell r="M787">
            <v>227786.29</v>
          </cell>
          <cell r="N787">
            <v>246114.47</v>
          </cell>
        </row>
        <row r="788">
          <cell r="B788" t="str">
            <v>Pachacútec</v>
          </cell>
          <cell r="C788">
            <v>349834.37</v>
          </cell>
          <cell r="D788">
            <v>320082.23</v>
          </cell>
          <cell r="E788">
            <v>360313.16</v>
          </cell>
          <cell r="F788">
            <v>323437.61</v>
          </cell>
          <cell r="G788">
            <v>337014.94</v>
          </cell>
          <cell r="H788">
            <v>319721.62</v>
          </cell>
          <cell r="I788">
            <v>330361.13</v>
          </cell>
          <cell r="J788">
            <v>337775.86</v>
          </cell>
          <cell r="K788">
            <v>298027.57</v>
          </cell>
          <cell r="L788">
            <v>325262.53000000003</v>
          </cell>
          <cell r="M788">
            <v>306084.46999999997</v>
          </cell>
          <cell r="N788">
            <v>312308.84000000003</v>
          </cell>
        </row>
        <row r="789">
          <cell r="B789" t="str">
            <v>Virgen María</v>
          </cell>
          <cell r="C789">
            <v>100416.58</v>
          </cell>
          <cell r="D789">
            <v>93462.14</v>
          </cell>
          <cell r="E789">
            <v>103443.09</v>
          </cell>
          <cell r="F789">
            <v>101401.06</v>
          </cell>
          <cell r="G789">
            <v>112616.85</v>
          </cell>
          <cell r="H789">
            <v>89497.06</v>
          </cell>
          <cell r="I789">
            <v>82455.460000000006</v>
          </cell>
          <cell r="J789">
            <v>74072.240000000005</v>
          </cell>
          <cell r="K789">
            <v>76041.399999999994</v>
          </cell>
          <cell r="L789">
            <v>77158.84</v>
          </cell>
          <cell r="M789">
            <v>74033.710000000006</v>
          </cell>
          <cell r="N789">
            <v>75274.820000000007</v>
          </cell>
        </row>
        <row r="790">
          <cell r="B790" t="str">
            <v>Argentina</v>
          </cell>
          <cell r="C790">
            <v>63968.06</v>
          </cell>
          <cell r="D790">
            <v>56184.76</v>
          </cell>
          <cell r="E790">
            <v>57920.58</v>
          </cell>
          <cell r="F790">
            <v>61582.65</v>
          </cell>
          <cell r="G790">
            <v>69346.97</v>
          </cell>
          <cell r="H790">
            <v>74759.72</v>
          </cell>
          <cell r="I790">
            <v>66784</v>
          </cell>
          <cell r="J790">
            <v>62877.48</v>
          </cell>
          <cell r="K790">
            <v>59391.93</v>
          </cell>
          <cell r="L790">
            <v>50515.49</v>
          </cell>
          <cell r="M790">
            <v>64521.37</v>
          </cell>
          <cell r="N790">
            <v>132257.60000000001</v>
          </cell>
        </row>
        <row r="791">
          <cell r="B791" t="str">
            <v>Genex</v>
          </cell>
          <cell r="C791">
            <v>282018.45</v>
          </cell>
          <cell r="D791">
            <v>264664.88</v>
          </cell>
          <cell r="E791">
            <v>302592.82</v>
          </cell>
          <cell r="F791">
            <v>299286.63</v>
          </cell>
          <cell r="G791">
            <v>305734.71000000002</v>
          </cell>
          <cell r="H791">
            <v>294898.7</v>
          </cell>
          <cell r="I791">
            <v>329262.96999999997</v>
          </cell>
          <cell r="J791">
            <v>329246.69</v>
          </cell>
          <cell r="K791">
            <v>297382.31</v>
          </cell>
          <cell r="L791">
            <v>315615.56</v>
          </cell>
          <cell r="M791">
            <v>316081.55</v>
          </cell>
          <cell r="N791">
            <v>335425.08</v>
          </cell>
        </row>
        <row r="792">
          <cell r="B792" t="str">
            <v>Colonial</v>
          </cell>
          <cell r="C792">
            <v>83847.509999999995</v>
          </cell>
          <cell r="D792">
            <v>86061.97</v>
          </cell>
          <cell r="E792">
            <v>90711.26</v>
          </cell>
          <cell r="F792">
            <v>92494.45</v>
          </cell>
          <cell r="G792">
            <v>82114.19</v>
          </cell>
          <cell r="H792">
            <v>83603.33</v>
          </cell>
          <cell r="I792">
            <v>90877.03</v>
          </cell>
          <cell r="J792">
            <v>79977.919999999998</v>
          </cell>
          <cell r="K792">
            <v>81647.58</v>
          </cell>
          <cell r="L792">
            <v>84150.32</v>
          </cell>
          <cell r="M792">
            <v>76190.38</v>
          </cell>
          <cell r="N792">
            <v>133146.26</v>
          </cell>
        </row>
        <row r="793">
          <cell r="B793" t="str">
            <v>Venezuela</v>
          </cell>
          <cell r="C793">
            <v>154680.82999999999</v>
          </cell>
          <cell r="D793">
            <v>140841.32999999999</v>
          </cell>
          <cell r="E793">
            <v>150550.15</v>
          </cell>
          <cell r="F793">
            <v>153956.32999999999</v>
          </cell>
          <cell r="G793">
            <v>158030.60999999999</v>
          </cell>
          <cell r="H793">
            <v>190230.23</v>
          </cell>
          <cell r="I793">
            <v>178449.49</v>
          </cell>
          <cell r="J793">
            <v>176868.9</v>
          </cell>
          <cell r="K793">
            <v>171548.93</v>
          </cell>
          <cell r="L793">
            <v>152217.71</v>
          </cell>
          <cell r="M793">
            <v>186431.35</v>
          </cell>
          <cell r="N793">
            <v>169982.31</v>
          </cell>
        </row>
        <row r="794">
          <cell r="B794" t="str">
            <v>Lubrigas</v>
          </cell>
          <cell r="C794">
            <v>73026.880000000005</v>
          </cell>
          <cell r="D794">
            <v>63052.42</v>
          </cell>
          <cell r="E794">
            <v>73505.84</v>
          </cell>
          <cell r="F794">
            <v>80244.33</v>
          </cell>
          <cell r="G794">
            <v>71783.62</v>
          </cell>
          <cell r="H794">
            <v>72177.5</v>
          </cell>
          <cell r="I794">
            <v>75175.070000000007</v>
          </cell>
          <cell r="J794">
            <v>69979.039999999994</v>
          </cell>
          <cell r="K794">
            <v>68779.789999999994</v>
          </cell>
          <cell r="L794">
            <v>67233.679999999993</v>
          </cell>
          <cell r="M794">
            <v>58788.76</v>
          </cell>
          <cell r="N794">
            <v>57700.69</v>
          </cell>
        </row>
        <row r="795">
          <cell r="B795" t="str">
            <v>Shalom</v>
          </cell>
          <cell r="C795">
            <v>142305</v>
          </cell>
          <cell r="D795">
            <v>134033.69</v>
          </cell>
          <cell r="E795">
            <v>140962.78</v>
          </cell>
          <cell r="F795">
            <v>138018.63</v>
          </cell>
          <cell r="G795">
            <v>132923.95000000001</v>
          </cell>
          <cell r="H795">
            <v>124411.38</v>
          </cell>
          <cell r="I795">
            <v>140379.96</v>
          </cell>
          <cell r="J795">
            <v>147276.70000000001</v>
          </cell>
          <cell r="K795">
            <v>139447.59</v>
          </cell>
          <cell r="L795">
            <v>156042.54</v>
          </cell>
          <cell r="M795">
            <v>139116.35999999999</v>
          </cell>
          <cell r="N795">
            <v>169897.28</v>
          </cell>
        </row>
        <row r="796">
          <cell r="B796" t="str">
            <v>Pits</v>
          </cell>
          <cell r="C796">
            <v>123114.68</v>
          </cell>
          <cell r="D796">
            <v>111011.66</v>
          </cell>
          <cell r="E796">
            <v>124056.87</v>
          </cell>
          <cell r="F796">
            <v>118620.63</v>
          </cell>
          <cell r="G796">
            <v>127489.65</v>
          </cell>
          <cell r="H796">
            <v>125288.61</v>
          </cell>
          <cell r="I796">
            <v>125506.93</v>
          </cell>
          <cell r="J796">
            <v>125032.23</v>
          </cell>
          <cell r="K796">
            <v>117316.75</v>
          </cell>
          <cell r="L796">
            <v>112328.06</v>
          </cell>
          <cell r="M796">
            <v>113818.64</v>
          </cell>
          <cell r="N796">
            <v>126719.03</v>
          </cell>
        </row>
        <row r="797">
          <cell r="B797" t="str">
            <v>Arica</v>
          </cell>
          <cell r="C797">
            <v>152877.98000000001</v>
          </cell>
          <cell r="D797">
            <v>141077.49</v>
          </cell>
          <cell r="E797">
            <v>156100.31</v>
          </cell>
          <cell r="F797">
            <v>149321.85999999999</v>
          </cell>
          <cell r="G797">
            <v>145896.42000000001</v>
          </cell>
          <cell r="H797">
            <v>142123.98000000001</v>
          </cell>
          <cell r="I797">
            <v>151372.31</v>
          </cell>
          <cell r="J797">
            <v>146114.75</v>
          </cell>
          <cell r="K797">
            <v>136370.48000000001</v>
          </cell>
          <cell r="L797">
            <v>143329.39000000001</v>
          </cell>
          <cell r="M797">
            <v>84380.12</v>
          </cell>
          <cell r="N797">
            <v>137285.19</v>
          </cell>
        </row>
        <row r="798">
          <cell r="B798" t="str">
            <v>Fometsa</v>
          </cell>
          <cell r="C798">
            <v>103165.18</v>
          </cell>
          <cell r="D798">
            <v>94357.440000000002</v>
          </cell>
          <cell r="E798">
            <v>100931.87</v>
          </cell>
          <cell r="F798">
            <v>106479.15</v>
          </cell>
          <cell r="G798">
            <v>100401.01</v>
          </cell>
          <cell r="H798">
            <v>89602.73</v>
          </cell>
          <cell r="I798">
            <v>95300.85</v>
          </cell>
          <cell r="J798">
            <v>94932.81</v>
          </cell>
          <cell r="K798">
            <v>103829.89</v>
          </cell>
          <cell r="L798">
            <v>103691.06</v>
          </cell>
          <cell r="M798">
            <v>92369.11</v>
          </cell>
          <cell r="N798">
            <v>96883.86</v>
          </cell>
        </row>
        <row r="799">
          <cell r="B799" t="str">
            <v>Santa Rosa</v>
          </cell>
          <cell r="C799">
            <v>143671.62</v>
          </cell>
          <cell r="D799">
            <v>129684.41</v>
          </cell>
          <cell r="E799">
            <v>146424.82</v>
          </cell>
          <cell r="F799">
            <v>133540.99</v>
          </cell>
          <cell r="G799">
            <v>138960.12</v>
          </cell>
          <cell r="H799">
            <v>127377.49</v>
          </cell>
          <cell r="I799">
            <v>129514.69</v>
          </cell>
          <cell r="J799">
            <v>131996.28</v>
          </cell>
          <cell r="K799">
            <v>116279.61</v>
          </cell>
          <cell r="L799">
            <v>125764.53</v>
          </cell>
          <cell r="M799">
            <v>148252.43</v>
          </cell>
          <cell r="N799">
            <v>163430.93</v>
          </cell>
        </row>
        <row r="800">
          <cell r="B800" t="str">
            <v>Lima</v>
          </cell>
          <cell r="C800">
            <v>238981.26</v>
          </cell>
          <cell r="D800">
            <v>221013.05</v>
          </cell>
          <cell r="E800">
            <v>259717.1</v>
          </cell>
          <cell r="F800">
            <v>251377.82</v>
          </cell>
          <cell r="G800">
            <v>255563.13</v>
          </cell>
          <cell r="H800">
            <v>240978.04</v>
          </cell>
          <cell r="I800">
            <v>246142.84</v>
          </cell>
          <cell r="J800">
            <v>269167.65999999997</v>
          </cell>
          <cell r="K800">
            <v>290413.28999999998</v>
          </cell>
          <cell r="L800">
            <v>290906.08</v>
          </cell>
          <cell r="M800">
            <v>267141.09000000003</v>
          </cell>
          <cell r="N800">
            <v>287455.38</v>
          </cell>
        </row>
        <row r="801">
          <cell r="B801" t="str">
            <v>Cilugas</v>
          </cell>
          <cell r="C801">
            <v>137395.82</v>
          </cell>
          <cell r="D801">
            <v>108459.11</v>
          </cell>
          <cell r="E801">
            <v>113128.2</v>
          </cell>
          <cell r="F801">
            <v>103230.65</v>
          </cell>
          <cell r="G801">
            <v>104622.77</v>
          </cell>
          <cell r="H801">
            <v>97825</v>
          </cell>
          <cell r="I801">
            <v>91616.03</v>
          </cell>
          <cell r="J801">
            <v>69171.02</v>
          </cell>
          <cell r="K801">
            <v>66436.77</v>
          </cell>
          <cell r="L801">
            <v>70489.39</v>
          </cell>
          <cell r="M801">
            <v>61198.66</v>
          </cell>
          <cell r="N801">
            <v>59914.39</v>
          </cell>
        </row>
        <row r="802">
          <cell r="B802" t="str">
            <v>Intraserv 5</v>
          </cell>
          <cell r="C802">
            <v>283174.55</v>
          </cell>
          <cell r="D802">
            <v>270432.71000000002</v>
          </cell>
          <cell r="E802">
            <v>311500.48</v>
          </cell>
          <cell r="F802">
            <v>309239.65999999997</v>
          </cell>
          <cell r="G802">
            <v>321690.87</v>
          </cell>
          <cell r="H802">
            <v>282618.96000000002</v>
          </cell>
          <cell r="I802">
            <v>347122.24</v>
          </cell>
          <cell r="J802">
            <v>313083.27</v>
          </cell>
          <cell r="K802">
            <v>311997.48</v>
          </cell>
          <cell r="L802">
            <v>318927.32</v>
          </cell>
          <cell r="M802">
            <v>297818.81</v>
          </cell>
          <cell r="N802">
            <v>311645.15999999997</v>
          </cell>
        </row>
        <row r="803">
          <cell r="B803" t="str">
            <v>Colonial III</v>
          </cell>
          <cell r="C803">
            <v>113342.81</v>
          </cell>
          <cell r="D803">
            <v>105768.96000000001</v>
          </cell>
          <cell r="E803">
            <v>89791.92</v>
          </cell>
          <cell r="F803">
            <v>89472.58</v>
          </cell>
          <cell r="G803">
            <v>82701.740000000005</v>
          </cell>
          <cell r="H803">
            <v>62446.93</v>
          </cell>
          <cell r="I803">
            <v>57045.39</v>
          </cell>
          <cell r="J803">
            <v>58862.09</v>
          </cell>
          <cell r="K803">
            <v>57719.43</v>
          </cell>
          <cell r="L803">
            <v>60652.26</v>
          </cell>
          <cell r="M803">
            <v>56618.61</v>
          </cell>
          <cell r="N803">
            <v>61527.25</v>
          </cell>
        </row>
        <row r="804">
          <cell r="B804" t="str">
            <v>Vijogas</v>
          </cell>
          <cell r="C804">
            <v>255014.49</v>
          </cell>
          <cell r="D804">
            <v>237334.86</v>
          </cell>
          <cell r="E804">
            <v>265910.05</v>
          </cell>
          <cell r="F804">
            <v>275453.03999999998</v>
          </cell>
          <cell r="G804">
            <v>251691.35</v>
          </cell>
          <cell r="H804">
            <v>308637.75</v>
          </cell>
          <cell r="I804">
            <v>329932.28999999998</v>
          </cell>
          <cell r="J804">
            <v>318392.87</v>
          </cell>
          <cell r="K804">
            <v>270436.59000000003</v>
          </cell>
          <cell r="L804">
            <v>283220.78000000003</v>
          </cell>
          <cell r="M804">
            <v>279030.90999999997</v>
          </cell>
          <cell r="N804">
            <v>290635.37</v>
          </cell>
        </row>
        <row r="805">
          <cell r="B805" t="str">
            <v>Altavidda II</v>
          </cell>
          <cell r="C805">
            <v>306919.77</v>
          </cell>
          <cell r="D805">
            <v>291939.49</v>
          </cell>
          <cell r="E805">
            <v>313232.74</v>
          </cell>
          <cell r="F805">
            <v>377475.06</v>
          </cell>
          <cell r="G805">
            <v>449646.2</v>
          </cell>
          <cell r="H805">
            <v>459416.03</v>
          </cell>
          <cell r="I805">
            <v>486884.68</v>
          </cell>
          <cell r="J805">
            <v>427809.38</v>
          </cell>
          <cell r="K805">
            <v>404561.39</v>
          </cell>
          <cell r="L805">
            <v>447605.88</v>
          </cell>
          <cell r="M805">
            <v>436677.26</v>
          </cell>
          <cell r="N805">
            <v>459231.56</v>
          </cell>
        </row>
        <row r="806">
          <cell r="B806" t="str">
            <v>Delta</v>
          </cell>
          <cell r="C806">
            <v>388100.34</v>
          </cell>
          <cell r="D806">
            <v>357989.01</v>
          </cell>
          <cell r="E806">
            <v>404452.15</v>
          </cell>
          <cell r="F806">
            <v>393182.02</v>
          </cell>
          <cell r="G806">
            <v>385984.37</v>
          </cell>
          <cell r="H806">
            <v>381437.48</v>
          </cell>
          <cell r="I806">
            <v>396494.79</v>
          </cell>
          <cell r="J806">
            <v>388090.78</v>
          </cell>
          <cell r="K806">
            <v>380508.69</v>
          </cell>
          <cell r="L806">
            <v>389643.59</v>
          </cell>
          <cell r="M806">
            <v>362241.06</v>
          </cell>
          <cell r="N806">
            <v>390942.8</v>
          </cell>
        </row>
        <row r="807">
          <cell r="B807" t="str">
            <v>Próceres</v>
          </cell>
          <cell r="C807">
            <v>186137.53</v>
          </cell>
          <cell r="D807">
            <v>165017.82</v>
          </cell>
          <cell r="E807">
            <v>157124.82</v>
          </cell>
          <cell r="F807">
            <v>146141.1</v>
          </cell>
          <cell r="G807">
            <v>139092.01</v>
          </cell>
          <cell r="H807">
            <v>129967.12</v>
          </cell>
          <cell r="I807">
            <v>126200.28</v>
          </cell>
          <cell r="J807">
            <v>130380.61</v>
          </cell>
          <cell r="K807">
            <v>126132.12</v>
          </cell>
          <cell r="L807">
            <v>132982.78</v>
          </cell>
          <cell r="M807">
            <v>140461.01</v>
          </cell>
          <cell r="N807">
            <v>158207.12</v>
          </cell>
        </row>
        <row r="808">
          <cell r="B808" t="str">
            <v>Assa La Victoria</v>
          </cell>
          <cell r="C808">
            <v>661373.35</v>
          </cell>
          <cell r="D808">
            <v>629803.32999999996</v>
          </cell>
          <cell r="E808">
            <v>682434.19</v>
          </cell>
          <cell r="F808">
            <v>673001.65</v>
          </cell>
          <cell r="G808">
            <v>739537.04</v>
          </cell>
          <cell r="H808">
            <v>709436.87</v>
          </cell>
          <cell r="I808">
            <v>706259.15</v>
          </cell>
          <cell r="J808">
            <v>712519.98</v>
          </cell>
          <cell r="K808">
            <v>688839.36</v>
          </cell>
          <cell r="L808">
            <v>766759.73</v>
          </cell>
          <cell r="M808">
            <v>889077.25</v>
          </cell>
          <cell r="N808">
            <v>1051550.94</v>
          </cell>
        </row>
        <row r="809">
          <cell r="B809" t="str">
            <v>Estel</v>
          </cell>
          <cell r="C809">
            <v>406128.45</v>
          </cell>
          <cell r="D809">
            <v>405670.67</v>
          </cell>
          <cell r="E809">
            <v>459538.52</v>
          </cell>
          <cell r="F809">
            <v>441367.05</v>
          </cell>
          <cell r="G809">
            <v>457487.06</v>
          </cell>
          <cell r="H809">
            <v>451047.52</v>
          </cell>
          <cell r="I809">
            <v>467788.32</v>
          </cell>
          <cell r="J809">
            <v>458120.55</v>
          </cell>
          <cell r="K809">
            <v>434538.74</v>
          </cell>
          <cell r="L809">
            <v>432376.83</v>
          </cell>
          <cell r="M809">
            <v>425706.5</v>
          </cell>
          <cell r="N809">
            <v>403043.68</v>
          </cell>
        </row>
        <row r="810">
          <cell r="B810" t="str">
            <v>Angamos CyM</v>
          </cell>
          <cell r="C810">
            <v>135640.78</v>
          </cell>
          <cell r="D810">
            <v>123681.7</v>
          </cell>
          <cell r="E810">
            <v>139856.71</v>
          </cell>
          <cell r="F810">
            <v>140076.21</v>
          </cell>
          <cell r="G810">
            <v>140611.54</v>
          </cell>
          <cell r="H810">
            <v>122273.48</v>
          </cell>
          <cell r="I810">
            <v>135040.81</v>
          </cell>
          <cell r="J810">
            <v>134327.42000000001</v>
          </cell>
          <cell r="K810">
            <v>124337.05</v>
          </cell>
          <cell r="L810">
            <v>123078.16</v>
          </cell>
          <cell r="M810">
            <v>117992.5</v>
          </cell>
          <cell r="N810">
            <v>112153.02</v>
          </cell>
        </row>
        <row r="811">
          <cell r="B811" t="str">
            <v>Titi</v>
          </cell>
          <cell r="C811">
            <v>230418.72</v>
          </cell>
          <cell r="D811">
            <v>215607.99</v>
          </cell>
          <cell r="E811">
            <v>233902.25</v>
          </cell>
          <cell r="F811">
            <v>242496.42</v>
          </cell>
          <cell r="G811">
            <v>281797.15000000002</v>
          </cell>
          <cell r="H811">
            <v>317122.89</v>
          </cell>
          <cell r="I811">
            <v>299564.09000000003</v>
          </cell>
          <cell r="J811">
            <v>307546.62</v>
          </cell>
          <cell r="K811">
            <v>277748.43</v>
          </cell>
          <cell r="L811">
            <v>288920.63</v>
          </cell>
          <cell r="M811">
            <v>302236.46000000002</v>
          </cell>
          <cell r="N811">
            <v>270879.17</v>
          </cell>
        </row>
        <row r="812">
          <cell r="B812" t="str">
            <v>Acosa San Isidro</v>
          </cell>
          <cell r="C812">
            <v>237357.83</v>
          </cell>
          <cell r="D812">
            <v>218202.53</v>
          </cell>
          <cell r="E812">
            <v>231809.17</v>
          </cell>
          <cell r="F812">
            <v>241271.62</v>
          </cell>
          <cell r="G812">
            <v>238460.39</v>
          </cell>
          <cell r="H812">
            <v>222154.15</v>
          </cell>
          <cell r="I812">
            <v>235425.37</v>
          </cell>
          <cell r="J812">
            <v>232848.4</v>
          </cell>
          <cell r="K812">
            <v>218585.52</v>
          </cell>
          <cell r="L812">
            <v>218764.71</v>
          </cell>
          <cell r="M812">
            <v>215652.85</v>
          </cell>
          <cell r="N812">
            <v>212019.5</v>
          </cell>
        </row>
        <row r="813">
          <cell r="B813" t="str">
            <v>Coesti Zarate</v>
          </cell>
          <cell r="C813">
            <v>255283.28</v>
          </cell>
          <cell r="D813">
            <v>240169.27</v>
          </cell>
          <cell r="E813">
            <v>253941.24</v>
          </cell>
          <cell r="F813">
            <v>228765.99</v>
          </cell>
          <cell r="G813">
            <v>223876.81</v>
          </cell>
          <cell r="H813">
            <v>202897.06</v>
          </cell>
          <cell r="I813">
            <v>194048.74</v>
          </cell>
          <cell r="J813">
            <v>196986.28</v>
          </cell>
          <cell r="K813">
            <v>186709.32</v>
          </cell>
          <cell r="L813">
            <v>193013.75</v>
          </cell>
          <cell r="M813">
            <v>181839.09</v>
          </cell>
          <cell r="N813">
            <v>199364.78</v>
          </cell>
        </row>
        <row r="814">
          <cell r="B814" t="str">
            <v>Neogas</v>
          </cell>
          <cell r="C814">
            <v>145699.94</v>
          </cell>
          <cell r="D814">
            <v>133623.98000000001</v>
          </cell>
          <cell r="E814">
            <v>140614.79999999999</v>
          </cell>
          <cell r="F814">
            <v>114493.73</v>
          </cell>
          <cell r="G814">
            <v>119135.29</v>
          </cell>
          <cell r="H814">
            <v>119998.9</v>
          </cell>
          <cell r="I814">
            <v>126062.41</v>
          </cell>
          <cell r="J814">
            <v>140244.85999999999</v>
          </cell>
          <cell r="K814">
            <v>146521.59</v>
          </cell>
          <cell r="L814">
            <v>163407.03</v>
          </cell>
          <cell r="M814">
            <v>152147.26</v>
          </cell>
          <cell r="N814">
            <v>186934.8</v>
          </cell>
        </row>
        <row r="815">
          <cell r="B815" t="str">
            <v>Tingo Maria</v>
          </cell>
          <cell r="C815">
            <v>138155.37</v>
          </cell>
          <cell r="D815">
            <v>124684.98</v>
          </cell>
          <cell r="E815">
            <v>125826.08</v>
          </cell>
          <cell r="F815">
            <v>129154.07</v>
          </cell>
          <cell r="G815">
            <v>125157.41</v>
          </cell>
          <cell r="H815">
            <v>103465.89</v>
          </cell>
          <cell r="I815">
            <v>111718.09</v>
          </cell>
          <cell r="J815">
            <v>107911.23</v>
          </cell>
          <cell r="K815">
            <v>103112.51</v>
          </cell>
          <cell r="L815">
            <v>105708.18</v>
          </cell>
          <cell r="M815">
            <v>100726.43</v>
          </cell>
          <cell r="N815">
            <v>114267.64</v>
          </cell>
        </row>
        <row r="816">
          <cell r="B816" t="str">
            <v>San Luis</v>
          </cell>
          <cell r="C816">
            <v>76633.73</v>
          </cell>
          <cell r="D816">
            <v>97742.24</v>
          </cell>
          <cell r="E816">
            <v>114339.87</v>
          </cell>
          <cell r="F816">
            <v>117866.22</v>
          </cell>
          <cell r="G816">
            <v>109354.8</v>
          </cell>
          <cell r="H816">
            <v>86422.2</v>
          </cell>
          <cell r="I816">
            <v>105398.62</v>
          </cell>
          <cell r="J816">
            <v>114765.75</v>
          </cell>
          <cell r="K816">
            <v>109507.51</v>
          </cell>
          <cell r="L816">
            <v>123081.26</v>
          </cell>
          <cell r="M816">
            <v>134512.41</v>
          </cell>
          <cell r="N816">
            <v>136289.54999999999</v>
          </cell>
        </row>
        <row r="817">
          <cell r="B817" t="str">
            <v>Brata</v>
          </cell>
          <cell r="C817">
            <v>376897.26</v>
          </cell>
          <cell r="D817">
            <v>339009.08</v>
          </cell>
          <cell r="E817">
            <v>372251.2</v>
          </cell>
          <cell r="F817">
            <v>361228.07</v>
          </cell>
          <cell r="G817">
            <v>374180.79</v>
          </cell>
          <cell r="H817">
            <v>385772.46</v>
          </cell>
          <cell r="I817">
            <v>413909.45</v>
          </cell>
          <cell r="J817">
            <v>417800.71</v>
          </cell>
          <cell r="K817">
            <v>395285.42</v>
          </cell>
          <cell r="L817">
            <v>397091.01</v>
          </cell>
          <cell r="M817">
            <v>389957.41</v>
          </cell>
          <cell r="N817">
            <v>415022.81</v>
          </cell>
        </row>
        <row r="818">
          <cell r="B818" t="str">
            <v>Malecon Checa</v>
          </cell>
          <cell r="C818">
            <v>319515.53000000003</v>
          </cell>
          <cell r="D818">
            <v>303810.74</v>
          </cell>
          <cell r="E818">
            <v>310099.88</v>
          </cell>
          <cell r="F818">
            <v>319267.93</v>
          </cell>
          <cell r="G818">
            <v>311908.98</v>
          </cell>
          <cell r="H818">
            <v>297439.78000000003</v>
          </cell>
          <cell r="I818">
            <v>316528.33</v>
          </cell>
          <cell r="J818">
            <v>304893.92</v>
          </cell>
          <cell r="K818">
            <v>288515.27</v>
          </cell>
          <cell r="L818">
            <v>295783.09999999998</v>
          </cell>
          <cell r="M818">
            <v>289455.33</v>
          </cell>
          <cell r="N818">
            <v>308368.78000000003</v>
          </cell>
        </row>
        <row r="819">
          <cell r="B819" t="str">
            <v>Estaciones y Gasocentros</v>
          </cell>
          <cell r="C819">
            <v>166470.76</v>
          </cell>
          <cell r="D819">
            <v>156900.25</v>
          </cell>
          <cell r="E819">
            <v>169886.44</v>
          </cell>
          <cell r="F819">
            <v>176468.16</v>
          </cell>
          <cell r="G819">
            <v>164208.65</v>
          </cell>
          <cell r="H819">
            <v>163431.29999999999</v>
          </cell>
          <cell r="I819">
            <v>162132.25</v>
          </cell>
          <cell r="J819">
            <v>181376.94</v>
          </cell>
          <cell r="K819">
            <v>180186.12</v>
          </cell>
          <cell r="L819">
            <v>185633.5</v>
          </cell>
          <cell r="M819">
            <v>180959.25</v>
          </cell>
          <cell r="N819">
            <v>177828.72</v>
          </cell>
        </row>
        <row r="820">
          <cell r="B820" t="str">
            <v>Gasbra La Victoria</v>
          </cell>
          <cell r="C820">
            <v>367933.6</v>
          </cell>
          <cell r="D820">
            <v>348991.1</v>
          </cell>
          <cell r="E820">
            <v>385567.67</v>
          </cell>
          <cell r="F820">
            <v>379287.34</v>
          </cell>
          <cell r="G820">
            <v>401771.16</v>
          </cell>
          <cell r="H820">
            <v>429812.82</v>
          </cell>
          <cell r="I820">
            <v>463211.16</v>
          </cell>
          <cell r="J820">
            <v>498847.85</v>
          </cell>
          <cell r="K820">
            <v>531587.39</v>
          </cell>
          <cell r="L820">
            <v>572986.18999999994</v>
          </cell>
          <cell r="M820">
            <v>575275.61</v>
          </cell>
          <cell r="N820">
            <v>586025.07999999996</v>
          </cell>
        </row>
        <row r="821">
          <cell r="B821" t="str">
            <v>Acosa Faucett</v>
          </cell>
          <cell r="C821">
            <v>159818.01</v>
          </cell>
          <cell r="D821">
            <v>139264.51999999999</v>
          </cell>
          <cell r="E821">
            <v>151583.21</v>
          </cell>
          <cell r="F821">
            <v>146150.63</v>
          </cell>
          <cell r="G821">
            <v>141485.88</v>
          </cell>
          <cell r="H821">
            <v>130728.02</v>
          </cell>
          <cell r="I821">
            <v>140433.82999999999</v>
          </cell>
          <cell r="J821">
            <v>135368.43</v>
          </cell>
          <cell r="K821">
            <v>135009.23000000001</v>
          </cell>
          <cell r="L821">
            <v>142452.88</v>
          </cell>
          <cell r="M821">
            <v>130027.88</v>
          </cell>
          <cell r="N821">
            <v>146468.09</v>
          </cell>
        </row>
        <row r="822">
          <cell r="B822" t="str">
            <v>Arica II</v>
          </cell>
          <cell r="C822">
            <v>115196.02</v>
          </cell>
          <cell r="D822">
            <v>106878.33</v>
          </cell>
          <cell r="E822">
            <v>120760.56</v>
          </cell>
          <cell r="F822">
            <v>124467.79</v>
          </cell>
          <cell r="G822">
            <v>125685.68</v>
          </cell>
          <cell r="H822">
            <v>112032.71</v>
          </cell>
          <cell r="I822">
            <v>141334.96</v>
          </cell>
          <cell r="J822">
            <v>135033.5</v>
          </cell>
          <cell r="K822">
            <v>133021.48000000001</v>
          </cell>
          <cell r="L822">
            <v>131529.06</v>
          </cell>
          <cell r="M822">
            <v>123712.61</v>
          </cell>
          <cell r="N822">
            <v>140509.34</v>
          </cell>
        </row>
        <row r="823">
          <cell r="B823" t="str">
            <v>Central</v>
          </cell>
          <cell r="C823">
            <v>195139.38</v>
          </cell>
          <cell r="D823">
            <v>176011.95</v>
          </cell>
          <cell r="E823">
            <v>193054.27</v>
          </cell>
          <cell r="F823">
            <v>183566.37</v>
          </cell>
          <cell r="G823">
            <v>177799.24</v>
          </cell>
          <cell r="H823">
            <v>165676.1</v>
          </cell>
          <cell r="I823">
            <v>174851.66</v>
          </cell>
          <cell r="J823">
            <v>181335.09</v>
          </cell>
          <cell r="K823">
            <v>171284.12</v>
          </cell>
          <cell r="L823">
            <v>178590.24</v>
          </cell>
          <cell r="M823">
            <v>167268.01999999999</v>
          </cell>
          <cell r="N823">
            <v>185850.19</v>
          </cell>
        </row>
        <row r="824">
          <cell r="B824" t="str">
            <v>Inca GNV</v>
          </cell>
          <cell r="C824">
            <v>121299.24</v>
          </cell>
          <cell r="D824">
            <v>102564.72</v>
          </cell>
          <cell r="E824">
            <v>106376.26</v>
          </cell>
          <cell r="F824">
            <v>105259.53</v>
          </cell>
          <cell r="G824">
            <v>21612.61</v>
          </cell>
          <cell r="H824">
            <v>75055.070000000007</v>
          </cell>
          <cell r="I824">
            <v>95225.4</v>
          </cell>
          <cell r="J824">
            <v>94510.34</v>
          </cell>
          <cell r="K824">
            <v>90424.79</v>
          </cell>
          <cell r="L824">
            <v>69917.210000000006</v>
          </cell>
          <cell r="M824">
            <v>63260.959999999999</v>
          </cell>
          <cell r="N824">
            <v>83983.95</v>
          </cell>
        </row>
        <row r="825">
          <cell r="B825" t="str">
            <v>Livomarket Argentina</v>
          </cell>
          <cell r="C825">
            <v>168207.27</v>
          </cell>
          <cell r="D825">
            <v>156016.92000000001</v>
          </cell>
          <cell r="E825">
            <v>170763.57</v>
          </cell>
          <cell r="F825">
            <v>178753.36</v>
          </cell>
          <cell r="G825">
            <v>175092.38</v>
          </cell>
          <cell r="H825">
            <v>168568.06</v>
          </cell>
          <cell r="I825">
            <v>185254.05</v>
          </cell>
          <cell r="J825">
            <v>179998.19</v>
          </cell>
          <cell r="K825">
            <v>185348.59</v>
          </cell>
          <cell r="L825">
            <v>188495.32</v>
          </cell>
          <cell r="M825">
            <v>173673.95</v>
          </cell>
          <cell r="N825">
            <v>184194.83</v>
          </cell>
        </row>
        <row r="826">
          <cell r="B826" t="str">
            <v>Coesti Igarsa</v>
          </cell>
          <cell r="C826">
            <v>276166.03000000003</v>
          </cell>
          <cell r="D826">
            <v>252461.87</v>
          </cell>
          <cell r="E826">
            <v>270934.03999999998</v>
          </cell>
          <cell r="F826">
            <v>268237.36</v>
          </cell>
          <cell r="G826">
            <v>276049.14</v>
          </cell>
          <cell r="H826">
            <v>257999.49</v>
          </cell>
          <cell r="I826">
            <v>287531.90999999997</v>
          </cell>
          <cell r="J826">
            <v>272652.15000000002</v>
          </cell>
          <cell r="K826">
            <v>247320.17</v>
          </cell>
          <cell r="L826">
            <v>264963.11</v>
          </cell>
          <cell r="M826">
            <v>252539.49</v>
          </cell>
          <cell r="N826">
            <v>261757.7</v>
          </cell>
        </row>
        <row r="827">
          <cell r="B827" t="str">
            <v>Sanflor-Farmin</v>
          </cell>
          <cell r="C827">
            <v>335105.56</v>
          </cell>
          <cell r="D827">
            <v>301559.78999999998</v>
          </cell>
          <cell r="E827">
            <v>351644.22</v>
          </cell>
          <cell r="F827">
            <v>344755.75</v>
          </cell>
          <cell r="G827">
            <v>358618.38</v>
          </cell>
          <cell r="H827">
            <v>331434.3</v>
          </cell>
          <cell r="I827">
            <v>364357.89</v>
          </cell>
          <cell r="J827">
            <v>363855.29</v>
          </cell>
          <cell r="K827">
            <v>353752.58</v>
          </cell>
          <cell r="L827">
            <v>355559.71</v>
          </cell>
          <cell r="M827">
            <v>336600.58</v>
          </cell>
          <cell r="N827">
            <v>344558.82</v>
          </cell>
        </row>
        <row r="828">
          <cell r="B828" t="str">
            <v>Centro Gas Diego</v>
          </cell>
          <cell r="C828">
            <v>238656.09</v>
          </cell>
          <cell r="D828">
            <v>178814.92</v>
          </cell>
          <cell r="E828">
            <v>229338.78</v>
          </cell>
          <cell r="F828">
            <v>221991.07</v>
          </cell>
          <cell r="G828">
            <v>236451.47</v>
          </cell>
          <cell r="H828">
            <v>229792.69</v>
          </cell>
          <cell r="I828">
            <v>229959.86</v>
          </cell>
          <cell r="J828">
            <v>226887.29</v>
          </cell>
          <cell r="K828">
            <v>208110.31</v>
          </cell>
          <cell r="L828">
            <v>215253.13</v>
          </cell>
          <cell r="M828">
            <v>210839.22</v>
          </cell>
          <cell r="N828">
            <v>238514.22</v>
          </cell>
        </row>
        <row r="829">
          <cell r="B829" t="str">
            <v>Tupac Amaru</v>
          </cell>
          <cell r="C829">
            <v>287190.31</v>
          </cell>
          <cell r="D829">
            <v>258336.96</v>
          </cell>
          <cell r="E829">
            <v>305924.06</v>
          </cell>
          <cell r="F829">
            <v>298171.84999999998</v>
          </cell>
          <cell r="G829">
            <v>308559.71000000002</v>
          </cell>
          <cell r="H829">
            <v>279195.93</v>
          </cell>
          <cell r="I829">
            <v>287129.61</v>
          </cell>
          <cell r="J829">
            <v>293032.32000000001</v>
          </cell>
          <cell r="K829">
            <v>283135.71000000002</v>
          </cell>
          <cell r="L829">
            <v>279654</v>
          </cell>
          <cell r="M829">
            <v>265513.93</v>
          </cell>
          <cell r="N829">
            <v>271968.18</v>
          </cell>
        </row>
        <row r="830">
          <cell r="B830" t="str">
            <v>Nanita</v>
          </cell>
          <cell r="C830">
            <v>267141.09000000003</v>
          </cell>
          <cell r="D830">
            <v>249399.8</v>
          </cell>
          <cell r="E830">
            <v>268559.5</v>
          </cell>
          <cell r="F830">
            <v>263576.12</v>
          </cell>
          <cell r="G830">
            <v>272112.27</v>
          </cell>
          <cell r="H830">
            <v>264885.75</v>
          </cell>
          <cell r="I830">
            <v>271501.06</v>
          </cell>
          <cell r="J830">
            <v>266572.38</v>
          </cell>
          <cell r="K830">
            <v>264570.76</v>
          </cell>
          <cell r="L830">
            <v>267913.96999999997</v>
          </cell>
          <cell r="M830">
            <v>251621.55</v>
          </cell>
          <cell r="N830">
            <v>271861.55</v>
          </cell>
        </row>
        <row r="831">
          <cell r="B831" t="str">
            <v>Acosa Castilla</v>
          </cell>
          <cell r="C831">
            <v>196518.02</v>
          </cell>
          <cell r="D831">
            <v>175518.88</v>
          </cell>
          <cell r="E831">
            <v>191782.42</v>
          </cell>
          <cell r="F831">
            <v>201965.74</v>
          </cell>
          <cell r="G831">
            <v>202400.02</v>
          </cell>
          <cell r="H831">
            <v>200883.43</v>
          </cell>
          <cell r="I831">
            <v>209105.71</v>
          </cell>
          <cell r="J831">
            <v>205318.61</v>
          </cell>
          <cell r="K831">
            <v>194838.83</v>
          </cell>
          <cell r="L831">
            <v>197138.68</v>
          </cell>
          <cell r="M831">
            <v>205991.16</v>
          </cell>
          <cell r="N831">
            <v>251604.95</v>
          </cell>
        </row>
        <row r="832">
          <cell r="B832" t="str">
            <v>Korioto Las Lomas</v>
          </cell>
          <cell r="C832">
            <v>237923.95</v>
          </cell>
          <cell r="D832">
            <v>236077.69</v>
          </cell>
          <cell r="E832">
            <v>249739.11</v>
          </cell>
          <cell r="F832">
            <v>241407.91</v>
          </cell>
          <cell r="G832">
            <v>251356.38</v>
          </cell>
          <cell r="H832">
            <v>242994.42</v>
          </cell>
          <cell r="I832">
            <v>235154.29</v>
          </cell>
          <cell r="J832">
            <v>238686.49</v>
          </cell>
          <cell r="K832">
            <v>226725.12</v>
          </cell>
          <cell r="L832">
            <v>226066.82</v>
          </cell>
          <cell r="M832">
            <v>208082.16</v>
          </cell>
          <cell r="N832">
            <v>231166.61</v>
          </cell>
        </row>
        <row r="833">
          <cell r="B833" t="str">
            <v>Paseo de la Republica</v>
          </cell>
          <cell r="C833">
            <v>406470.78</v>
          </cell>
          <cell r="D833">
            <v>370308.12</v>
          </cell>
          <cell r="E833">
            <v>391758.05</v>
          </cell>
          <cell r="F833">
            <v>397847.44</v>
          </cell>
          <cell r="G833">
            <v>387086.54</v>
          </cell>
          <cell r="H833">
            <v>369986.04</v>
          </cell>
          <cell r="I833">
            <v>381582.8</v>
          </cell>
          <cell r="J833">
            <v>398144.04</v>
          </cell>
          <cell r="K833">
            <v>380276.09</v>
          </cell>
          <cell r="L833">
            <v>372847.43</v>
          </cell>
          <cell r="M833">
            <v>337924.81</v>
          </cell>
          <cell r="N833">
            <v>359097.69</v>
          </cell>
        </row>
        <row r="834">
          <cell r="B834" t="str">
            <v>GNV Real</v>
          </cell>
          <cell r="C834">
            <v>490229.95</v>
          </cell>
          <cell r="D834">
            <v>474393.85</v>
          </cell>
          <cell r="E834">
            <v>517265.54</v>
          </cell>
          <cell r="F834">
            <v>521148.06</v>
          </cell>
          <cell r="G834">
            <v>566511.69999999995</v>
          </cell>
          <cell r="H834">
            <v>546851.74</v>
          </cell>
          <cell r="I834">
            <v>493691.82</v>
          </cell>
          <cell r="J834">
            <v>460011.85</v>
          </cell>
          <cell r="K834">
            <v>455301.34</v>
          </cell>
          <cell r="L834">
            <v>562089.32999999996</v>
          </cell>
          <cell r="M834">
            <v>568482.31999999995</v>
          </cell>
          <cell r="N834">
            <v>628588</v>
          </cell>
        </row>
        <row r="835">
          <cell r="B835" t="str">
            <v>Las Tiendas</v>
          </cell>
          <cell r="C835">
            <v>140994.01</v>
          </cell>
          <cell r="D835">
            <v>126011.47</v>
          </cell>
          <cell r="E835">
            <v>133815</v>
          </cell>
          <cell r="F835">
            <v>138230.87</v>
          </cell>
          <cell r="G835">
            <v>129660.09</v>
          </cell>
          <cell r="H835">
            <v>120530.2</v>
          </cell>
          <cell r="I835">
            <v>123288.46</v>
          </cell>
          <cell r="J835">
            <v>120702.14</v>
          </cell>
          <cell r="K835">
            <v>107288.25</v>
          </cell>
          <cell r="L835">
            <v>114615.23</v>
          </cell>
          <cell r="M835">
            <v>106181.93</v>
          </cell>
          <cell r="N835">
            <v>110334.99</v>
          </cell>
        </row>
        <row r="836">
          <cell r="B836" t="str">
            <v>28 de Julio</v>
          </cell>
          <cell r="C836">
            <v>165972.18</v>
          </cell>
          <cell r="D836">
            <v>163106.20000000001</v>
          </cell>
          <cell r="E836">
            <v>199238.58</v>
          </cell>
          <cell r="F836">
            <v>217534.69</v>
          </cell>
          <cell r="G836">
            <v>223544.7</v>
          </cell>
          <cell r="H836">
            <v>185902.61</v>
          </cell>
          <cell r="I836">
            <v>211368.71</v>
          </cell>
          <cell r="J836">
            <v>196366.02</v>
          </cell>
          <cell r="K836">
            <v>170650.94</v>
          </cell>
          <cell r="L836">
            <v>194378.26</v>
          </cell>
          <cell r="M836">
            <v>211284.85</v>
          </cell>
          <cell r="N836">
            <v>232947.99</v>
          </cell>
        </row>
        <row r="837">
          <cell r="B837" t="str">
            <v>Vista Alegre</v>
          </cell>
          <cell r="C837">
            <v>447542.03</v>
          </cell>
          <cell r="D837">
            <v>407710.52</v>
          </cell>
          <cell r="E837">
            <v>476712.72</v>
          </cell>
          <cell r="F837">
            <v>475895.47</v>
          </cell>
          <cell r="G837">
            <v>500368.73</v>
          </cell>
          <cell r="H837">
            <v>480994.72</v>
          </cell>
          <cell r="I837">
            <v>493422.71</v>
          </cell>
          <cell r="J837">
            <v>487926.92</v>
          </cell>
          <cell r="K837">
            <v>461545.38</v>
          </cell>
          <cell r="L837">
            <v>485281.33</v>
          </cell>
          <cell r="M837">
            <v>469581.03</v>
          </cell>
          <cell r="N837">
            <v>484154.06</v>
          </cell>
        </row>
        <row r="838">
          <cell r="B838" t="str">
            <v>Carrion El Torito</v>
          </cell>
          <cell r="C838">
            <v>189278.19</v>
          </cell>
          <cell r="D838">
            <v>200285.75</v>
          </cell>
          <cell r="E838">
            <v>224428.73</v>
          </cell>
          <cell r="F838">
            <v>234788.26</v>
          </cell>
          <cell r="G838">
            <v>330220.61</v>
          </cell>
          <cell r="H838">
            <v>298299.36</v>
          </cell>
          <cell r="I838">
            <v>265936.43</v>
          </cell>
          <cell r="J838">
            <v>275789.95</v>
          </cell>
          <cell r="K838">
            <v>262910.42</v>
          </cell>
          <cell r="L838">
            <v>330108.36</v>
          </cell>
          <cell r="M838">
            <v>343882.83</v>
          </cell>
          <cell r="N838">
            <v>301485.96000000002</v>
          </cell>
        </row>
        <row r="839">
          <cell r="B839" t="str">
            <v>Nicolas Ayllon</v>
          </cell>
          <cell r="C839">
            <v>137539.84</v>
          </cell>
          <cell r="D839">
            <v>128000.28</v>
          </cell>
          <cell r="E839">
            <v>146285.45000000001</v>
          </cell>
          <cell r="F839">
            <v>149501.07999999999</v>
          </cell>
          <cell r="G839">
            <v>141176.5</v>
          </cell>
          <cell r="H839">
            <v>142258.54</v>
          </cell>
          <cell r="I839">
            <v>164012.20000000001</v>
          </cell>
          <cell r="J839">
            <v>219036.25</v>
          </cell>
          <cell r="K839">
            <v>219744.32</v>
          </cell>
          <cell r="L839">
            <v>259832.29</v>
          </cell>
          <cell r="M839">
            <v>267689.88</v>
          </cell>
          <cell r="N839">
            <v>272275.24</v>
          </cell>
        </row>
        <row r="840">
          <cell r="B840" t="str">
            <v>Celeste</v>
          </cell>
          <cell r="C840">
            <v>199980.85</v>
          </cell>
          <cell r="D840">
            <v>176860.72</v>
          </cell>
          <cell r="E840">
            <v>202127.11</v>
          </cell>
          <cell r="F840">
            <v>195441.71</v>
          </cell>
          <cell r="G840">
            <v>204569.17</v>
          </cell>
          <cell r="H840">
            <v>191589.19</v>
          </cell>
          <cell r="I840">
            <v>165169.01</v>
          </cell>
          <cell r="J840">
            <v>180926.95</v>
          </cell>
          <cell r="K840">
            <v>190667.49</v>
          </cell>
          <cell r="L840">
            <v>206120.43</v>
          </cell>
          <cell r="M840">
            <v>202034.9</v>
          </cell>
          <cell r="N840">
            <v>209271.7</v>
          </cell>
        </row>
        <row r="841">
          <cell r="B841" t="str">
            <v>Puente Nuevo</v>
          </cell>
          <cell r="C841">
            <v>410780.17</v>
          </cell>
          <cell r="D841">
            <v>369478.01</v>
          </cell>
          <cell r="E841">
            <v>380290.54</v>
          </cell>
          <cell r="F841">
            <v>354353.23</v>
          </cell>
          <cell r="G841">
            <v>383078.54</v>
          </cell>
          <cell r="H841">
            <v>375509.2</v>
          </cell>
          <cell r="I841">
            <v>388943.82</v>
          </cell>
          <cell r="J841">
            <v>366200.99</v>
          </cell>
          <cell r="K841">
            <v>351944.35</v>
          </cell>
          <cell r="L841">
            <v>340848.08</v>
          </cell>
          <cell r="M841">
            <v>329534.58</v>
          </cell>
          <cell r="N841">
            <v>351473.77</v>
          </cell>
        </row>
        <row r="842">
          <cell r="B842" t="str">
            <v>Abtao</v>
          </cell>
          <cell r="C842">
            <v>49859.88</v>
          </cell>
          <cell r="D842">
            <v>39936.31</v>
          </cell>
          <cell r="E842">
            <v>71930.69</v>
          </cell>
          <cell r="F842">
            <v>134624.51999999999</v>
          </cell>
          <cell r="G842">
            <v>170545.58</v>
          </cell>
          <cell r="H842">
            <v>158646.39000000001</v>
          </cell>
          <cell r="I842">
            <v>187603.85</v>
          </cell>
          <cell r="J842">
            <v>193540.4</v>
          </cell>
          <cell r="K842">
            <v>203587.05</v>
          </cell>
          <cell r="L842">
            <v>239751.87</v>
          </cell>
          <cell r="M842">
            <v>228836.63</v>
          </cell>
          <cell r="N842">
            <v>235674.35</v>
          </cell>
        </row>
        <row r="843">
          <cell r="B843" t="str">
            <v>Pachacútec E&amp;A</v>
          </cell>
          <cell r="C843">
            <v>493490.97</v>
          </cell>
          <cell r="D843">
            <v>413045.55</v>
          </cell>
          <cell r="E843">
            <v>522350.9</v>
          </cell>
          <cell r="F843">
            <v>533003.39</v>
          </cell>
          <cell r="G843">
            <v>183219.38</v>
          </cell>
          <cell r="H843">
            <v>190674.57</v>
          </cell>
          <cell r="I843">
            <v>411903.01</v>
          </cell>
          <cell r="J843">
            <v>559179.67000000004</v>
          </cell>
          <cell r="K843">
            <v>591795.27</v>
          </cell>
          <cell r="L843">
            <v>629926.25</v>
          </cell>
          <cell r="M843">
            <v>608082.73</v>
          </cell>
          <cell r="N843">
            <v>630719.9</v>
          </cell>
        </row>
        <row r="844">
          <cell r="B844" t="str">
            <v>Tomas Valle</v>
          </cell>
          <cell r="C844">
            <v>270740.64</v>
          </cell>
          <cell r="D844">
            <v>258984.67</v>
          </cell>
          <cell r="E844">
            <v>259511.48</v>
          </cell>
          <cell r="F844">
            <v>246776.26</v>
          </cell>
          <cell r="G844">
            <v>259954.95</v>
          </cell>
          <cell r="H844">
            <v>257088.69</v>
          </cell>
          <cell r="I844">
            <v>256440.95999999999</v>
          </cell>
          <cell r="J844">
            <v>244911.47</v>
          </cell>
          <cell r="K844">
            <v>239543.31</v>
          </cell>
          <cell r="L844">
            <v>259688.74</v>
          </cell>
          <cell r="M844">
            <v>215999.39</v>
          </cell>
          <cell r="N844">
            <v>279251.94</v>
          </cell>
        </row>
        <row r="845">
          <cell r="B845" t="str">
            <v>Trigam II</v>
          </cell>
          <cell r="C845">
            <v>298546.21000000002</v>
          </cell>
          <cell r="D845">
            <v>290148.65000000002</v>
          </cell>
          <cell r="E845">
            <v>293526</v>
          </cell>
          <cell r="F845">
            <v>275475.92</v>
          </cell>
          <cell r="G845">
            <v>288314.37</v>
          </cell>
          <cell r="H845">
            <v>298994.05</v>
          </cell>
          <cell r="I845">
            <v>305910.88</v>
          </cell>
          <cell r="J845">
            <v>274621.90999999997</v>
          </cell>
          <cell r="K845">
            <v>277076.62</v>
          </cell>
          <cell r="L845">
            <v>282902.53999999998</v>
          </cell>
          <cell r="M845">
            <v>276705.02</v>
          </cell>
          <cell r="N845">
            <v>289002.12</v>
          </cell>
        </row>
        <row r="846">
          <cell r="B846" t="str">
            <v>Acosa Breña</v>
          </cell>
          <cell r="C846">
            <v>101968.82</v>
          </cell>
          <cell r="D846">
            <v>98111.18</v>
          </cell>
          <cell r="E846">
            <v>111751.07</v>
          </cell>
          <cell r="F846">
            <v>106785.22</v>
          </cell>
          <cell r="G846">
            <v>109314.69</v>
          </cell>
          <cell r="H846">
            <v>109265.13</v>
          </cell>
          <cell r="I846">
            <v>116317.83</v>
          </cell>
          <cell r="J846">
            <v>112834.88</v>
          </cell>
          <cell r="K846">
            <v>110432.95</v>
          </cell>
          <cell r="L846">
            <v>115335.56</v>
          </cell>
          <cell r="M846">
            <v>103920</v>
          </cell>
          <cell r="N846">
            <v>105997.74</v>
          </cell>
        </row>
        <row r="847">
          <cell r="B847" t="str">
            <v>SchoII</v>
          </cell>
          <cell r="C847">
            <v>37904.76</v>
          </cell>
          <cell r="D847">
            <v>38935.65</v>
          </cell>
          <cell r="E847">
            <v>47126.75</v>
          </cell>
          <cell r="F847">
            <v>48179.77</v>
          </cell>
          <cell r="G847">
            <v>50684.19</v>
          </cell>
          <cell r="H847">
            <v>45284.35</v>
          </cell>
          <cell r="I847">
            <v>46276.17</v>
          </cell>
          <cell r="J847">
            <v>47446.73</v>
          </cell>
          <cell r="K847">
            <v>44911.09</v>
          </cell>
          <cell r="L847">
            <v>43124.14</v>
          </cell>
          <cell r="M847">
            <v>41416.230000000003</v>
          </cell>
          <cell r="N847">
            <v>46414.06</v>
          </cell>
        </row>
        <row r="848">
          <cell r="B848" t="str">
            <v>Javier Prado</v>
          </cell>
          <cell r="C848">
            <v>233483.94</v>
          </cell>
          <cell r="D848">
            <v>213190.39</v>
          </cell>
          <cell r="E848">
            <v>246203.9</v>
          </cell>
          <cell r="F848">
            <v>278057.40000000002</v>
          </cell>
          <cell r="G848">
            <v>275397.24</v>
          </cell>
          <cell r="H848">
            <v>279470.08000000002</v>
          </cell>
          <cell r="I848">
            <v>290262.65000000002</v>
          </cell>
          <cell r="J848">
            <v>289813.40000000002</v>
          </cell>
          <cell r="K848">
            <v>293647.28999999998</v>
          </cell>
          <cell r="L848">
            <v>309108.82</v>
          </cell>
          <cell r="M848">
            <v>296519.99</v>
          </cell>
          <cell r="N848">
            <v>299628.33</v>
          </cell>
        </row>
        <row r="849">
          <cell r="B849" t="str">
            <v>Energigas Javier Prado</v>
          </cell>
          <cell r="C849">
            <v>250012.85</v>
          </cell>
          <cell r="D849">
            <v>229632.22</v>
          </cell>
          <cell r="E849">
            <v>232353.32</v>
          </cell>
          <cell r="F849">
            <v>240196.05</v>
          </cell>
          <cell r="G849">
            <v>250778.25</v>
          </cell>
          <cell r="H849">
            <v>222177.78</v>
          </cell>
          <cell r="I849">
            <v>212077.04</v>
          </cell>
          <cell r="J849">
            <v>200750.43</v>
          </cell>
          <cell r="K849">
            <v>171863.87</v>
          </cell>
          <cell r="L849">
            <v>212508.83</v>
          </cell>
          <cell r="M849">
            <v>205094.11</v>
          </cell>
          <cell r="N849">
            <v>211088.15</v>
          </cell>
        </row>
        <row r="850">
          <cell r="B850" t="str">
            <v>Salomon</v>
          </cell>
          <cell r="C850">
            <v>216662.7</v>
          </cell>
          <cell r="D850">
            <v>171614.86</v>
          </cell>
          <cell r="E850">
            <v>99165.85</v>
          </cell>
          <cell r="F850">
            <v>105506.08</v>
          </cell>
          <cell r="G850">
            <v>110391.9</v>
          </cell>
          <cell r="H850">
            <v>113469.95</v>
          </cell>
          <cell r="I850">
            <v>137145.97</v>
          </cell>
          <cell r="J850">
            <v>216391.99</v>
          </cell>
          <cell r="K850">
            <v>241099.43</v>
          </cell>
          <cell r="L850">
            <v>242858.26</v>
          </cell>
          <cell r="M850">
            <v>208161.57</v>
          </cell>
          <cell r="N850">
            <v>279729.93</v>
          </cell>
        </row>
        <row r="851">
          <cell r="B851" t="str">
            <v>Santa Cruz</v>
          </cell>
          <cell r="C851">
            <v>586123.9</v>
          </cell>
          <cell r="D851">
            <v>518880.68</v>
          </cell>
          <cell r="E851">
            <v>591963.64</v>
          </cell>
          <cell r="F851">
            <v>607918.03</v>
          </cell>
          <cell r="G851">
            <v>639564.29</v>
          </cell>
          <cell r="H851">
            <v>641706.88</v>
          </cell>
          <cell r="I851">
            <v>659590.76</v>
          </cell>
          <cell r="J851">
            <v>637754.71</v>
          </cell>
          <cell r="K851">
            <v>613113.4</v>
          </cell>
          <cell r="L851">
            <v>631634.93999999994</v>
          </cell>
          <cell r="M851">
            <v>600332.30000000005</v>
          </cell>
          <cell r="N851">
            <v>601558.31999999995</v>
          </cell>
        </row>
        <row r="852">
          <cell r="B852" t="str">
            <v>La Victoria</v>
          </cell>
          <cell r="C852">
            <v>126797.81</v>
          </cell>
          <cell r="D852">
            <v>121525.25</v>
          </cell>
          <cell r="E852">
            <v>144240.31</v>
          </cell>
          <cell r="F852">
            <v>145006.34</v>
          </cell>
          <cell r="G852">
            <v>152740.82</v>
          </cell>
          <cell r="H852">
            <v>167251.70000000001</v>
          </cell>
          <cell r="I852">
            <v>182412.74</v>
          </cell>
          <cell r="J852">
            <v>125970.04</v>
          </cell>
          <cell r="K852">
            <v>142957.32</v>
          </cell>
          <cell r="L852">
            <v>192651.18</v>
          </cell>
          <cell r="M852">
            <v>191633.96</v>
          </cell>
          <cell r="N852">
            <v>192494.62</v>
          </cell>
        </row>
        <row r="853">
          <cell r="B853" t="str">
            <v>La Campiña</v>
          </cell>
          <cell r="C853">
            <v>281293.81</v>
          </cell>
          <cell r="D853">
            <v>235990.75</v>
          </cell>
          <cell r="E853">
            <v>257941.11</v>
          </cell>
          <cell r="F853">
            <v>241620.83</v>
          </cell>
          <cell r="G853">
            <v>250206.71</v>
          </cell>
          <cell r="H853">
            <v>259617.95</v>
          </cell>
          <cell r="I853">
            <v>264248.88</v>
          </cell>
          <cell r="J853">
            <v>270857.32</v>
          </cell>
          <cell r="K853">
            <v>261314.4</v>
          </cell>
          <cell r="L853">
            <v>275870.02</v>
          </cell>
          <cell r="M853">
            <v>284879</v>
          </cell>
          <cell r="N853">
            <v>325311.34000000003</v>
          </cell>
        </row>
        <row r="854">
          <cell r="B854" t="str">
            <v>Luna Pizarro</v>
          </cell>
          <cell r="C854">
            <v>99429.15</v>
          </cell>
          <cell r="D854">
            <v>102611.72</v>
          </cell>
          <cell r="E854">
            <v>117552.34</v>
          </cell>
          <cell r="F854">
            <v>117153.3</v>
          </cell>
          <cell r="G854">
            <v>112425.48</v>
          </cell>
          <cell r="H854">
            <v>133576.85</v>
          </cell>
          <cell r="I854">
            <v>151455.91</v>
          </cell>
          <cell r="J854">
            <v>165997.54</v>
          </cell>
          <cell r="K854">
            <v>175980.9</v>
          </cell>
          <cell r="L854">
            <v>179428.89</v>
          </cell>
          <cell r="M854">
            <v>192591.92</v>
          </cell>
          <cell r="N854">
            <v>193651.87</v>
          </cell>
        </row>
        <row r="855">
          <cell r="B855" t="str">
            <v>Alas Peruanas</v>
          </cell>
          <cell r="C855">
            <v>100430.86</v>
          </cell>
          <cell r="D855">
            <v>90006.36</v>
          </cell>
          <cell r="E855">
            <v>96909.58</v>
          </cell>
          <cell r="F855">
            <v>104581.29</v>
          </cell>
          <cell r="G855">
            <v>93493.35</v>
          </cell>
          <cell r="H855">
            <v>95778.31</v>
          </cell>
          <cell r="I855">
            <v>98904.18</v>
          </cell>
          <cell r="J855">
            <v>122118.08</v>
          </cell>
          <cell r="K855">
            <v>111236.58</v>
          </cell>
          <cell r="L855">
            <v>106629.24</v>
          </cell>
          <cell r="M855">
            <v>109511.73</v>
          </cell>
          <cell r="N855">
            <v>96308.6</v>
          </cell>
        </row>
        <row r="856">
          <cell r="B856" t="str">
            <v>Bolivar</v>
          </cell>
          <cell r="C856">
            <v>150533</v>
          </cell>
          <cell r="D856">
            <v>146150.35</v>
          </cell>
          <cell r="E856">
            <v>157823.71</v>
          </cell>
          <cell r="F856">
            <v>156102.15</v>
          </cell>
          <cell r="G856">
            <v>161227.74</v>
          </cell>
          <cell r="H856">
            <v>147717.44</v>
          </cell>
          <cell r="I856">
            <v>140911.47</v>
          </cell>
          <cell r="J856">
            <v>129455.14</v>
          </cell>
          <cell r="K856">
            <v>121487.91</v>
          </cell>
          <cell r="L856">
            <v>133570.70000000001</v>
          </cell>
          <cell r="M856">
            <v>115391.8</v>
          </cell>
          <cell r="N856">
            <v>113808.47</v>
          </cell>
        </row>
        <row r="857">
          <cell r="B857" t="str">
            <v>Ultragrifos</v>
          </cell>
          <cell r="C857">
            <v>179062.82</v>
          </cell>
          <cell r="D857">
            <v>158155.48000000001</v>
          </cell>
          <cell r="E857">
            <v>150535.35999999999</v>
          </cell>
          <cell r="F857">
            <v>127205.61</v>
          </cell>
          <cell r="G857">
            <v>154260.62</v>
          </cell>
          <cell r="H857">
            <v>191942.99</v>
          </cell>
          <cell r="I857">
            <v>151396.73000000001</v>
          </cell>
          <cell r="J857">
            <v>125541.72</v>
          </cell>
          <cell r="K857">
            <v>110492.33</v>
          </cell>
          <cell r="L857">
            <v>136774.82</v>
          </cell>
          <cell r="M857">
            <v>147276.26</v>
          </cell>
          <cell r="N857">
            <v>199352.24</v>
          </cell>
        </row>
        <row r="858">
          <cell r="B858" t="str">
            <v>ETTISA</v>
          </cell>
          <cell r="C858">
            <v>204046.19</v>
          </cell>
          <cell r="D858">
            <v>188605.46</v>
          </cell>
          <cell r="E858">
            <v>207179.79</v>
          </cell>
          <cell r="F858">
            <v>185446.53</v>
          </cell>
          <cell r="G858">
            <v>185690.84</v>
          </cell>
          <cell r="H858">
            <v>194601.44</v>
          </cell>
          <cell r="I858">
            <v>9081.77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B859" t="str">
            <v>Gasocentro Sur</v>
          </cell>
          <cell r="C859">
            <v>559074.9</v>
          </cell>
          <cell r="D859">
            <v>517448.17</v>
          </cell>
          <cell r="E859">
            <v>548197.48</v>
          </cell>
          <cell r="F859">
            <v>565408.78</v>
          </cell>
          <cell r="G859">
            <v>598099.76</v>
          </cell>
          <cell r="H859">
            <v>576535.43000000005</v>
          </cell>
          <cell r="I859">
            <v>610472.84</v>
          </cell>
          <cell r="J859">
            <v>608234.6</v>
          </cell>
          <cell r="K859">
            <v>599747.85</v>
          </cell>
          <cell r="L859">
            <v>627179.91</v>
          </cell>
          <cell r="M859">
            <v>604209.6</v>
          </cell>
          <cell r="N859">
            <v>617311.82999999996</v>
          </cell>
        </row>
        <row r="860">
          <cell r="B860" t="str">
            <v>Ramiro Priale Huachipa</v>
          </cell>
          <cell r="C860">
            <v>98201.5</v>
          </cell>
          <cell r="D860">
            <v>96607.03</v>
          </cell>
          <cell r="E860">
            <v>91478.32</v>
          </cell>
          <cell r="F860">
            <v>68700.97</v>
          </cell>
          <cell r="G860">
            <v>79542.12</v>
          </cell>
          <cell r="H860">
            <v>81501.22</v>
          </cell>
          <cell r="I860">
            <v>86454.97</v>
          </cell>
          <cell r="J860">
            <v>82628.820000000007</v>
          </cell>
          <cell r="K860">
            <v>136896.72</v>
          </cell>
          <cell r="L860">
            <v>145255.32</v>
          </cell>
          <cell r="M860">
            <v>124472.95</v>
          </cell>
          <cell r="N860">
            <v>124087.31</v>
          </cell>
        </row>
        <row r="861">
          <cell r="B861" t="str">
            <v>Estacion Canada</v>
          </cell>
          <cell r="C861">
            <v>291772.53999999998</v>
          </cell>
          <cell r="D861">
            <v>336788.59</v>
          </cell>
          <cell r="E861">
            <v>349608.86</v>
          </cell>
          <cell r="F861">
            <v>339050.06</v>
          </cell>
          <cell r="G861">
            <v>330003.55</v>
          </cell>
          <cell r="H861">
            <v>422774.7</v>
          </cell>
          <cell r="I861">
            <v>332493.27</v>
          </cell>
          <cell r="J861">
            <v>381141.46</v>
          </cell>
          <cell r="K861">
            <v>354104.3</v>
          </cell>
          <cell r="L861">
            <v>337632.27</v>
          </cell>
          <cell r="M861">
            <v>310286.57</v>
          </cell>
          <cell r="N861">
            <v>319456.86</v>
          </cell>
        </row>
        <row r="862">
          <cell r="B862" t="str">
            <v>Siroco La Victoria</v>
          </cell>
          <cell r="C862">
            <v>291569.03999999998</v>
          </cell>
          <cell r="D862">
            <v>285407.24</v>
          </cell>
          <cell r="E862">
            <v>308268.03000000003</v>
          </cell>
          <cell r="F862">
            <v>286335.86</v>
          </cell>
          <cell r="G862">
            <v>288205.5</v>
          </cell>
          <cell r="H862">
            <v>264837.53999999998</v>
          </cell>
          <cell r="I862">
            <v>259869.77</v>
          </cell>
          <cell r="J862">
            <v>257310.42</v>
          </cell>
          <cell r="K862">
            <v>243463.87</v>
          </cell>
          <cell r="L862">
            <v>257780.94</v>
          </cell>
          <cell r="M862">
            <v>242435.27</v>
          </cell>
          <cell r="N862">
            <v>226646.51</v>
          </cell>
        </row>
        <row r="863">
          <cell r="B863" t="str">
            <v>Monterrico</v>
          </cell>
          <cell r="C863">
            <v>161845.07999999999</v>
          </cell>
          <cell r="D863">
            <v>142028.60999999999</v>
          </cell>
          <cell r="E863">
            <v>150120.72</v>
          </cell>
          <cell r="F863">
            <v>154024.13</v>
          </cell>
          <cell r="G863">
            <v>150358.01999999999</v>
          </cell>
          <cell r="H863">
            <v>138756.1</v>
          </cell>
          <cell r="I863">
            <v>128618.9</v>
          </cell>
          <cell r="J863">
            <v>130185.91</v>
          </cell>
          <cell r="K863">
            <v>126216.03</v>
          </cell>
          <cell r="L863">
            <v>128868.02</v>
          </cell>
          <cell r="M863">
            <v>128715.24</v>
          </cell>
          <cell r="N863">
            <v>130385.37</v>
          </cell>
        </row>
        <row r="864">
          <cell r="B864" t="str">
            <v>Coesti El Rosario</v>
          </cell>
          <cell r="C864">
            <v>140457.68</v>
          </cell>
          <cell r="D864">
            <v>126579.42</v>
          </cell>
          <cell r="E864">
            <v>135276.85999999999</v>
          </cell>
          <cell r="F864">
            <v>135282.88</v>
          </cell>
          <cell r="G864">
            <v>129308.07</v>
          </cell>
          <cell r="H864">
            <v>113152.84</v>
          </cell>
          <cell r="I864">
            <v>124932.27</v>
          </cell>
          <cell r="J864">
            <v>116298.06</v>
          </cell>
          <cell r="K864">
            <v>120004.17</v>
          </cell>
          <cell r="L864">
            <v>121012.57</v>
          </cell>
          <cell r="M864">
            <v>118687.13</v>
          </cell>
          <cell r="N864">
            <v>119556.56</v>
          </cell>
        </row>
        <row r="865">
          <cell r="B865" t="str">
            <v>Guardia Civil</v>
          </cell>
          <cell r="C865">
            <v>254426.51</v>
          </cell>
          <cell r="D865">
            <v>238454.78</v>
          </cell>
          <cell r="E865">
            <v>265165.53999999998</v>
          </cell>
          <cell r="F865">
            <v>253646.95</v>
          </cell>
          <cell r="G865">
            <v>231975.14</v>
          </cell>
          <cell r="H865">
            <v>226587.06</v>
          </cell>
          <cell r="I865">
            <v>245027.19</v>
          </cell>
          <cell r="J865">
            <v>252960.21</v>
          </cell>
          <cell r="K865">
            <v>240463.4</v>
          </cell>
          <cell r="L865">
            <v>238980.07</v>
          </cell>
          <cell r="M865">
            <v>253029.91</v>
          </cell>
          <cell r="N865">
            <v>289716.87</v>
          </cell>
        </row>
        <row r="866">
          <cell r="B866" t="str">
            <v>Ecomovil</v>
          </cell>
          <cell r="C866">
            <v>318891.81</v>
          </cell>
          <cell r="D866">
            <v>345720.01</v>
          </cell>
          <cell r="E866">
            <v>387981.41</v>
          </cell>
          <cell r="F866">
            <v>345583.87</v>
          </cell>
          <cell r="G866">
            <v>348815.26</v>
          </cell>
          <cell r="H866">
            <v>306228.58</v>
          </cell>
          <cell r="I866">
            <v>334196.71000000002</v>
          </cell>
          <cell r="J866">
            <v>335824.03</v>
          </cell>
          <cell r="K866">
            <v>369396.09</v>
          </cell>
          <cell r="L866">
            <v>362342.01</v>
          </cell>
          <cell r="M866">
            <v>391267.28</v>
          </cell>
          <cell r="N866">
            <v>367061.69</v>
          </cell>
        </row>
        <row r="867">
          <cell r="B867" t="str">
            <v>Castilla Piura</v>
          </cell>
          <cell r="C867">
            <v>62506.01</v>
          </cell>
          <cell r="D867">
            <v>30091.21</v>
          </cell>
          <cell r="E867">
            <v>36814.33</v>
          </cell>
          <cell r="F867">
            <v>28768.91</v>
          </cell>
          <cell r="G867">
            <v>43430.58</v>
          </cell>
          <cell r="H867">
            <v>40043.449999999997</v>
          </cell>
          <cell r="I867">
            <v>46076.94</v>
          </cell>
          <cell r="J867">
            <v>51005.95</v>
          </cell>
          <cell r="K867">
            <v>46246.68</v>
          </cell>
          <cell r="L867">
            <v>57476.28</v>
          </cell>
          <cell r="M867">
            <v>54122.35</v>
          </cell>
          <cell r="N867">
            <v>57529.96</v>
          </cell>
        </row>
        <row r="868">
          <cell r="B868" t="str">
            <v>Pgn El Sol</v>
          </cell>
          <cell r="C868">
            <v>323670.65000000002</v>
          </cell>
          <cell r="D868">
            <v>255944.46</v>
          </cell>
          <cell r="E868">
            <v>297419.17</v>
          </cell>
          <cell r="F868">
            <v>275805.71000000002</v>
          </cell>
          <cell r="G868">
            <v>264958.37</v>
          </cell>
          <cell r="H868">
            <v>266342.77</v>
          </cell>
          <cell r="I868">
            <v>281740.58</v>
          </cell>
          <cell r="J868">
            <v>284492.25</v>
          </cell>
          <cell r="K868">
            <v>268518.82</v>
          </cell>
          <cell r="L868">
            <v>275183.64</v>
          </cell>
          <cell r="M868">
            <v>284833.96000000002</v>
          </cell>
          <cell r="N868">
            <v>241579.49</v>
          </cell>
        </row>
        <row r="869">
          <cell r="B869" t="str">
            <v>Coesti Canada</v>
          </cell>
          <cell r="C869">
            <v>230731.89</v>
          </cell>
          <cell r="D869">
            <v>180657.33</v>
          </cell>
          <cell r="E869">
            <v>201246.68</v>
          </cell>
          <cell r="F869">
            <v>217637.16</v>
          </cell>
          <cell r="G869">
            <v>192094.61</v>
          </cell>
          <cell r="H869">
            <v>193077.05</v>
          </cell>
          <cell r="I869">
            <v>199334.48</v>
          </cell>
          <cell r="J869">
            <v>193239.72</v>
          </cell>
          <cell r="K869">
            <v>161333.56</v>
          </cell>
          <cell r="L869">
            <v>190057.92</v>
          </cell>
          <cell r="M869">
            <v>221090.97</v>
          </cell>
          <cell r="N869">
            <v>259851.7</v>
          </cell>
        </row>
        <row r="870">
          <cell r="B870" t="str">
            <v>Estacion Arequipa</v>
          </cell>
          <cell r="C870">
            <v>172991.12</v>
          </cell>
          <cell r="D870">
            <v>159193.14000000001</v>
          </cell>
          <cell r="E870">
            <v>163470.26999999999</v>
          </cell>
          <cell r="F870">
            <v>157876.1</v>
          </cell>
          <cell r="G870">
            <v>168058.29</v>
          </cell>
          <cell r="H870">
            <v>157218.60999999999</v>
          </cell>
          <cell r="I870">
            <v>163007.82999999999</v>
          </cell>
          <cell r="J870">
            <v>159726.04</v>
          </cell>
          <cell r="K870">
            <v>143907.65</v>
          </cell>
          <cell r="L870">
            <v>154016.95000000001</v>
          </cell>
          <cell r="M870">
            <v>143153.79999999999</v>
          </cell>
          <cell r="N870">
            <v>152666.23000000001</v>
          </cell>
        </row>
        <row r="871">
          <cell r="B871" t="str">
            <v>Ganagas</v>
          </cell>
          <cell r="C871">
            <v>230324.21</v>
          </cell>
          <cell r="D871">
            <v>210605.61</v>
          </cell>
          <cell r="E871">
            <v>230135.45</v>
          </cell>
          <cell r="F871">
            <v>222463.15</v>
          </cell>
          <cell r="G871">
            <v>224796.5</v>
          </cell>
          <cell r="H871">
            <v>197634.71</v>
          </cell>
          <cell r="I871">
            <v>219788.69</v>
          </cell>
          <cell r="J871">
            <v>225724.02</v>
          </cell>
          <cell r="K871">
            <v>219312.95</v>
          </cell>
          <cell r="L871">
            <v>220586.21</v>
          </cell>
          <cell r="M871">
            <v>221104.19</v>
          </cell>
          <cell r="N871">
            <v>243847.13</v>
          </cell>
        </row>
        <row r="872">
          <cell r="B872" t="str">
            <v>Javier Prado III</v>
          </cell>
          <cell r="C872">
            <v>211049.47</v>
          </cell>
          <cell r="D872">
            <v>179438.68</v>
          </cell>
          <cell r="E872">
            <v>193374.59</v>
          </cell>
          <cell r="F872">
            <v>205574.77</v>
          </cell>
          <cell r="G872">
            <v>207509.16</v>
          </cell>
          <cell r="H872">
            <v>191175.48</v>
          </cell>
          <cell r="I872">
            <v>189305.67</v>
          </cell>
          <cell r="J872">
            <v>204230.23</v>
          </cell>
          <cell r="K872">
            <v>206492.79999999999</v>
          </cell>
          <cell r="L872">
            <v>210638.99</v>
          </cell>
          <cell r="M872">
            <v>201648.01</v>
          </cell>
          <cell r="N872">
            <v>211770.88</v>
          </cell>
        </row>
        <row r="873">
          <cell r="B873" t="str">
            <v>Bahia</v>
          </cell>
          <cell r="C873">
            <v>285040.65999999997</v>
          </cell>
          <cell r="D873">
            <v>242700.14</v>
          </cell>
          <cell r="E873">
            <v>278237.40000000002</v>
          </cell>
          <cell r="F873">
            <v>304919.28000000003</v>
          </cell>
          <cell r="G873">
            <v>312188.94</v>
          </cell>
          <cell r="H873">
            <v>306893.31</v>
          </cell>
          <cell r="I873">
            <v>327712.17</v>
          </cell>
          <cell r="J873">
            <v>347517.69</v>
          </cell>
          <cell r="K873">
            <v>381514.7</v>
          </cell>
          <cell r="L873">
            <v>449850.04</v>
          </cell>
          <cell r="M873">
            <v>442861.36</v>
          </cell>
          <cell r="N873">
            <v>449150.63</v>
          </cell>
        </row>
        <row r="874">
          <cell r="B874" t="str">
            <v>PGN Gasocentro Norte</v>
          </cell>
          <cell r="C874">
            <v>1395025.8</v>
          </cell>
          <cell r="D874">
            <v>1293250.81</v>
          </cell>
          <cell r="E874">
            <v>1465743.95</v>
          </cell>
          <cell r="F874">
            <v>1595840.31</v>
          </cell>
          <cell r="G874">
            <v>1686955.91</v>
          </cell>
          <cell r="H874">
            <v>1631404.94</v>
          </cell>
          <cell r="I874">
            <v>1698716.35</v>
          </cell>
          <cell r="J874">
            <v>1697838.22</v>
          </cell>
          <cell r="K874">
            <v>1692107.67</v>
          </cell>
          <cell r="L874">
            <v>1736713.37</v>
          </cell>
          <cell r="M874">
            <v>1658089.25</v>
          </cell>
          <cell r="N874">
            <v>1673873.63</v>
          </cell>
        </row>
        <row r="875">
          <cell r="B875" t="str">
            <v>Petit Thouars</v>
          </cell>
          <cell r="C875">
            <v>280842.74</v>
          </cell>
          <cell r="D875">
            <v>263442.92</v>
          </cell>
          <cell r="E875">
            <v>285344.07</v>
          </cell>
          <cell r="F875">
            <v>291784.5</v>
          </cell>
          <cell r="G875">
            <v>294281.15000000002</v>
          </cell>
          <cell r="H875">
            <v>271772.24</v>
          </cell>
          <cell r="I875">
            <v>279585.52</v>
          </cell>
          <cell r="J875">
            <v>274914.31</v>
          </cell>
          <cell r="K875">
            <v>267383.95</v>
          </cell>
          <cell r="L875">
            <v>275184.59000000003</v>
          </cell>
          <cell r="M875">
            <v>253035.56</v>
          </cell>
          <cell r="N875">
            <v>260615.31</v>
          </cell>
        </row>
        <row r="876">
          <cell r="B876" t="str">
            <v>Gascop Chiclayo</v>
          </cell>
          <cell r="C876">
            <v>92340.39</v>
          </cell>
          <cell r="D876">
            <v>84204.67</v>
          </cell>
          <cell r="E876">
            <v>95171.35</v>
          </cell>
          <cell r="F876">
            <v>83683.58</v>
          </cell>
          <cell r="G876">
            <v>101160.12</v>
          </cell>
          <cell r="H876">
            <v>88096.54</v>
          </cell>
          <cell r="I876">
            <v>103904.57</v>
          </cell>
          <cell r="J876">
            <v>104639.59</v>
          </cell>
          <cell r="K876">
            <v>101522.93</v>
          </cell>
          <cell r="L876">
            <v>108584.26</v>
          </cell>
          <cell r="M876">
            <v>110567.95</v>
          </cell>
          <cell r="N876">
            <v>116732.33</v>
          </cell>
        </row>
        <row r="877">
          <cell r="B877" t="str">
            <v>Acosa Risso</v>
          </cell>
          <cell r="C877">
            <v>327830.51</v>
          </cell>
          <cell r="D877">
            <v>309794.59000000003</v>
          </cell>
          <cell r="E877">
            <v>334750.09999999998</v>
          </cell>
          <cell r="F877">
            <v>329711.31</v>
          </cell>
          <cell r="G877">
            <v>335229.56</v>
          </cell>
          <cell r="H877">
            <v>320207.90999999997</v>
          </cell>
          <cell r="I877">
            <v>345542.73</v>
          </cell>
          <cell r="J877">
            <v>326661.06</v>
          </cell>
          <cell r="K877">
            <v>307521.38</v>
          </cell>
          <cell r="L877">
            <v>309346.59999999998</v>
          </cell>
          <cell r="M877">
            <v>295053.37</v>
          </cell>
          <cell r="N877">
            <v>319751.98</v>
          </cell>
        </row>
        <row r="878">
          <cell r="B878" t="str">
            <v>Inmaculada</v>
          </cell>
          <cell r="C878">
            <v>166052.75</v>
          </cell>
          <cell r="D878">
            <v>147594.21</v>
          </cell>
          <cell r="E878">
            <v>164765.35</v>
          </cell>
          <cell r="F878">
            <v>159032.6</v>
          </cell>
          <cell r="G878">
            <v>155712</v>
          </cell>
          <cell r="H878">
            <v>146984.29999999999</v>
          </cell>
          <cell r="I878">
            <v>148341.76000000001</v>
          </cell>
          <cell r="J878">
            <v>151410.18</v>
          </cell>
          <cell r="K878">
            <v>147568.82999999999</v>
          </cell>
          <cell r="L878">
            <v>145178.04999999999</v>
          </cell>
          <cell r="M878">
            <v>136775.39000000001</v>
          </cell>
          <cell r="N878">
            <v>152659.18</v>
          </cell>
        </row>
        <row r="879">
          <cell r="B879" t="str">
            <v>Orbegoso</v>
          </cell>
          <cell r="C879">
            <v>108730.52</v>
          </cell>
          <cell r="D879">
            <v>81648.570000000007</v>
          </cell>
          <cell r="E879">
            <v>92031.59</v>
          </cell>
          <cell r="F879">
            <v>111112.66</v>
          </cell>
          <cell r="G879">
            <v>111536.04</v>
          </cell>
          <cell r="H879">
            <v>106960.21</v>
          </cell>
          <cell r="I879">
            <v>122031.81</v>
          </cell>
          <cell r="J879">
            <v>104656.55</v>
          </cell>
          <cell r="K879">
            <v>96964.63</v>
          </cell>
          <cell r="L879">
            <v>104892.32</v>
          </cell>
          <cell r="M879">
            <v>116680.14</v>
          </cell>
          <cell r="N879">
            <v>120894.91</v>
          </cell>
        </row>
        <row r="880">
          <cell r="B880" t="str">
            <v>Faucett PGN</v>
          </cell>
          <cell r="C880">
            <v>148223.62</v>
          </cell>
          <cell r="D880">
            <v>131274.94</v>
          </cell>
          <cell r="E880">
            <v>149613.14000000001</v>
          </cell>
          <cell r="F880">
            <v>133259.04999999999</v>
          </cell>
          <cell r="G880">
            <v>136239.76999999999</v>
          </cell>
          <cell r="H880">
            <v>162424.93</v>
          </cell>
          <cell r="I880">
            <v>203687.41</v>
          </cell>
          <cell r="J880">
            <v>167652.21</v>
          </cell>
          <cell r="K880">
            <v>166219.99</v>
          </cell>
          <cell r="L880">
            <v>183103.25</v>
          </cell>
          <cell r="M880">
            <v>165413.6</v>
          </cell>
          <cell r="N880">
            <v>164047.01</v>
          </cell>
        </row>
        <row r="881">
          <cell r="B881" t="str">
            <v>Bolivar PGN</v>
          </cell>
          <cell r="C881">
            <v>155497.25</v>
          </cell>
          <cell r="D881">
            <v>138246.91</v>
          </cell>
          <cell r="E881">
            <v>148063.95000000001</v>
          </cell>
          <cell r="F881">
            <v>159143.07</v>
          </cell>
          <cell r="G881">
            <v>147942.66</v>
          </cell>
          <cell r="H881">
            <v>136905.81</v>
          </cell>
          <cell r="I881">
            <v>137326.25</v>
          </cell>
          <cell r="J881">
            <v>135203.63</v>
          </cell>
          <cell r="K881">
            <v>132944.78</v>
          </cell>
          <cell r="L881">
            <v>137149.44</v>
          </cell>
          <cell r="M881">
            <v>124185.59</v>
          </cell>
          <cell r="N881">
            <v>122661.44</v>
          </cell>
        </row>
        <row r="882">
          <cell r="B882" t="str">
            <v>Pershing</v>
          </cell>
          <cell r="C882">
            <v>131343.75</v>
          </cell>
          <cell r="D882">
            <v>118692.35</v>
          </cell>
          <cell r="E882">
            <v>135036.46</v>
          </cell>
          <cell r="F882">
            <v>116336.28</v>
          </cell>
          <cell r="G882">
            <v>103973.43</v>
          </cell>
          <cell r="H882">
            <v>93671.28</v>
          </cell>
          <cell r="I882">
            <v>104815.59</v>
          </cell>
          <cell r="J882">
            <v>103116.8</v>
          </cell>
          <cell r="K882">
            <v>90270.01</v>
          </cell>
          <cell r="L882">
            <v>80942.94</v>
          </cell>
          <cell r="M882">
            <v>71206.7</v>
          </cell>
          <cell r="N882">
            <v>83715.929999999993</v>
          </cell>
        </row>
        <row r="883">
          <cell r="B883" t="str">
            <v>El Condor</v>
          </cell>
          <cell r="C883">
            <v>307349.59000000003</v>
          </cell>
          <cell r="D883">
            <v>276630.31</v>
          </cell>
          <cell r="E883">
            <v>316301.14</v>
          </cell>
          <cell r="F883">
            <v>297690.49</v>
          </cell>
          <cell r="G883">
            <v>344842.53</v>
          </cell>
          <cell r="H883">
            <v>346428.55</v>
          </cell>
          <cell r="I883">
            <v>326643.07</v>
          </cell>
          <cell r="J883">
            <v>294763.33</v>
          </cell>
          <cell r="K883">
            <v>271815.21000000002</v>
          </cell>
          <cell r="L883">
            <v>325421.65000000002</v>
          </cell>
          <cell r="M883">
            <v>334488.34000000003</v>
          </cell>
          <cell r="N883">
            <v>331114.96999999997</v>
          </cell>
        </row>
        <row r="884">
          <cell r="B884" t="str">
            <v>Pacifico</v>
          </cell>
          <cell r="C884">
            <v>293512.06</v>
          </cell>
          <cell r="D884">
            <v>284524.28000000003</v>
          </cell>
          <cell r="E884">
            <v>323967.78999999998</v>
          </cell>
          <cell r="F884">
            <v>330180.5</v>
          </cell>
          <cell r="G884">
            <v>344671.22</v>
          </cell>
          <cell r="H884">
            <v>320966.05</v>
          </cell>
          <cell r="I884">
            <v>345904.13</v>
          </cell>
          <cell r="J884">
            <v>337593.74</v>
          </cell>
          <cell r="K884">
            <v>311688.02</v>
          </cell>
          <cell r="L884">
            <v>312999.39</v>
          </cell>
          <cell r="M884">
            <v>301374.21000000002</v>
          </cell>
          <cell r="N884">
            <v>337158.77</v>
          </cell>
        </row>
        <row r="885">
          <cell r="B885" t="str">
            <v>Andino</v>
          </cell>
          <cell r="C885">
            <v>233529.86</v>
          </cell>
          <cell r="D885">
            <v>215256.18</v>
          </cell>
          <cell r="E885">
            <v>207782.39999999999</v>
          </cell>
          <cell r="F885">
            <v>213795.23</v>
          </cell>
          <cell r="G885">
            <v>211569.72</v>
          </cell>
          <cell r="H885">
            <v>244180.35</v>
          </cell>
          <cell r="I885">
            <v>257050.48</v>
          </cell>
          <cell r="J885">
            <v>248992.96</v>
          </cell>
          <cell r="K885">
            <v>280755.42</v>
          </cell>
          <cell r="L885">
            <v>342274.55</v>
          </cell>
          <cell r="M885">
            <v>343454.78</v>
          </cell>
          <cell r="N885">
            <v>340235.14</v>
          </cell>
        </row>
        <row r="886">
          <cell r="B886" t="str">
            <v>Siroco Faucett</v>
          </cell>
          <cell r="C886">
            <v>243320.87</v>
          </cell>
          <cell r="D886">
            <v>215471.04</v>
          </cell>
          <cell r="E886">
            <v>231995.29</v>
          </cell>
          <cell r="F886">
            <v>223745.45</v>
          </cell>
          <cell r="G886">
            <v>221317.03</v>
          </cell>
          <cell r="H886">
            <v>209694.32</v>
          </cell>
          <cell r="I886">
            <v>226377.60000000001</v>
          </cell>
          <cell r="J886">
            <v>222981.34</v>
          </cell>
          <cell r="K886">
            <v>218016.63</v>
          </cell>
          <cell r="L886">
            <v>230595.47</v>
          </cell>
          <cell r="M886">
            <v>216631.87</v>
          </cell>
          <cell r="N886">
            <v>227434.87</v>
          </cell>
        </row>
        <row r="887">
          <cell r="B887" t="str">
            <v>Arequipa PGN</v>
          </cell>
          <cell r="C887">
            <v>156190.79999999999</v>
          </cell>
          <cell r="D887">
            <v>139403.84</v>
          </cell>
          <cell r="E887">
            <v>139311.82</v>
          </cell>
          <cell r="F887">
            <v>146510.07</v>
          </cell>
          <cell r="G887">
            <v>143235.89000000001</v>
          </cell>
          <cell r="H887">
            <v>130594.12</v>
          </cell>
          <cell r="I887">
            <v>133807.32999999999</v>
          </cell>
          <cell r="J887">
            <v>137228.43</v>
          </cell>
          <cell r="K887">
            <v>139122.89000000001</v>
          </cell>
          <cell r="L887">
            <v>136353.26999999999</v>
          </cell>
          <cell r="M887">
            <v>127020.71</v>
          </cell>
          <cell r="N887">
            <v>126221.74</v>
          </cell>
        </row>
        <row r="888">
          <cell r="B888" t="str">
            <v>El Pino</v>
          </cell>
          <cell r="C888">
            <v>148236.42000000001</v>
          </cell>
          <cell r="D888">
            <v>118936.65</v>
          </cell>
          <cell r="E888">
            <v>127056.03</v>
          </cell>
          <cell r="F888">
            <v>127595.38</v>
          </cell>
          <cell r="G888">
            <v>139523.4</v>
          </cell>
          <cell r="H888">
            <v>135195.13</v>
          </cell>
          <cell r="I888">
            <v>136057.32</v>
          </cell>
          <cell r="J888">
            <v>148442.15</v>
          </cell>
          <cell r="K888">
            <v>166198.31</v>
          </cell>
          <cell r="L888">
            <v>182203.4</v>
          </cell>
          <cell r="M888">
            <v>155787.12</v>
          </cell>
          <cell r="N888">
            <v>153478.74</v>
          </cell>
        </row>
        <row r="889">
          <cell r="B889" t="str">
            <v>Pachacutec ROE</v>
          </cell>
          <cell r="C889">
            <v>182453.93</v>
          </cell>
          <cell r="D889">
            <v>176362.66</v>
          </cell>
          <cell r="E889">
            <v>229702.34</v>
          </cell>
          <cell r="F889">
            <v>218166.26</v>
          </cell>
          <cell r="G889">
            <v>238960.21</v>
          </cell>
          <cell r="H889">
            <v>234708.72</v>
          </cell>
          <cell r="I889">
            <v>228972.45</v>
          </cell>
          <cell r="J889">
            <v>217301.38</v>
          </cell>
          <cell r="K889">
            <v>224241.93</v>
          </cell>
          <cell r="L889">
            <v>255712.41</v>
          </cell>
          <cell r="M889">
            <v>251686.45</v>
          </cell>
          <cell r="N889">
            <v>224920.23</v>
          </cell>
        </row>
        <row r="890">
          <cell r="B890" t="str">
            <v>Salaverry</v>
          </cell>
          <cell r="C890">
            <v>139377.07999999999</v>
          </cell>
          <cell r="D890">
            <v>125082.08</v>
          </cell>
          <cell r="E890">
            <v>137920.35999999999</v>
          </cell>
          <cell r="F890">
            <v>146292.24</v>
          </cell>
          <cell r="G890">
            <v>134791.64000000001</v>
          </cell>
          <cell r="H890">
            <v>109976.86</v>
          </cell>
          <cell r="I890">
            <v>101803.31</v>
          </cell>
          <cell r="J890">
            <v>103953.78</v>
          </cell>
          <cell r="K890">
            <v>88062.57</v>
          </cell>
          <cell r="L890">
            <v>31764.82</v>
          </cell>
          <cell r="M890">
            <v>25862.77</v>
          </cell>
          <cell r="N890">
            <v>59836.18</v>
          </cell>
        </row>
        <row r="891">
          <cell r="B891" t="str">
            <v>Lima Sur</v>
          </cell>
          <cell r="C891">
            <v>310465.09000000003</v>
          </cell>
          <cell r="D891">
            <v>286235.32</v>
          </cell>
          <cell r="E891">
            <v>332754.02</v>
          </cell>
          <cell r="F891">
            <v>163631.93</v>
          </cell>
          <cell r="G891">
            <v>158856.22</v>
          </cell>
          <cell r="H891">
            <v>170808.71</v>
          </cell>
          <cell r="I891">
            <v>263336.18</v>
          </cell>
          <cell r="J891">
            <v>347204.09</v>
          </cell>
          <cell r="K891">
            <v>363570.52</v>
          </cell>
          <cell r="L891">
            <v>341965.46</v>
          </cell>
          <cell r="M891">
            <v>309506.53000000003</v>
          </cell>
          <cell r="N891">
            <v>325974.64</v>
          </cell>
        </row>
        <row r="892">
          <cell r="B892" t="str">
            <v>Satelite</v>
          </cell>
          <cell r="C892">
            <v>298352.34000000003</v>
          </cell>
          <cell r="D892">
            <v>296839.90999999997</v>
          </cell>
          <cell r="E892">
            <v>197861.91</v>
          </cell>
          <cell r="F892">
            <v>292980.37</v>
          </cell>
          <cell r="G892">
            <v>327906.82</v>
          </cell>
          <cell r="H892">
            <v>316208.05</v>
          </cell>
          <cell r="I892">
            <v>294458.92</v>
          </cell>
          <cell r="J892">
            <v>95364.24</v>
          </cell>
          <cell r="K892">
            <v>282618.06</v>
          </cell>
          <cell r="L892">
            <v>299925.65000000002</v>
          </cell>
          <cell r="M892">
            <v>261412.46</v>
          </cell>
          <cell r="N892">
            <v>311968.53000000003</v>
          </cell>
        </row>
        <row r="893">
          <cell r="B893" t="str">
            <v>Acosa Magdalena</v>
          </cell>
          <cell r="C893">
            <v>127966.5</v>
          </cell>
          <cell r="D893">
            <v>123961.57</v>
          </cell>
          <cell r="E893">
            <v>135033.38</v>
          </cell>
          <cell r="F893">
            <v>120371.89</v>
          </cell>
          <cell r="G893">
            <v>81572.509999999995</v>
          </cell>
          <cell r="H893">
            <v>74567.69</v>
          </cell>
          <cell r="I893">
            <v>69699.679999999993</v>
          </cell>
          <cell r="J893">
            <v>70840.600000000006</v>
          </cell>
          <cell r="K893">
            <v>68130.25</v>
          </cell>
          <cell r="L893">
            <v>75324.149999999994</v>
          </cell>
          <cell r="M893">
            <v>72128.160000000003</v>
          </cell>
          <cell r="N893">
            <v>70852.5</v>
          </cell>
        </row>
        <row r="894">
          <cell r="B894" t="str">
            <v>Alibru</v>
          </cell>
          <cell r="C894">
            <v>90491.07</v>
          </cell>
          <cell r="D894">
            <v>74619.77</v>
          </cell>
          <cell r="E894">
            <v>69374.38</v>
          </cell>
          <cell r="F894">
            <v>86903.27</v>
          </cell>
          <cell r="G894">
            <v>99012.26</v>
          </cell>
          <cell r="H894">
            <v>98289.49</v>
          </cell>
          <cell r="I894">
            <v>108432.37</v>
          </cell>
          <cell r="J894">
            <v>110950.3</v>
          </cell>
          <cell r="K894">
            <v>107246.64</v>
          </cell>
          <cell r="L894">
            <v>116192.53</v>
          </cell>
          <cell r="M894">
            <v>113557.1</v>
          </cell>
          <cell r="N894">
            <v>122307.55</v>
          </cell>
        </row>
        <row r="895">
          <cell r="B895" t="str">
            <v>Pueblo Libre</v>
          </cell>
          <cell r="C895">
            <v>144737.9</v>
          </cell>
          <cell r="D895">
            <v>140914.17000000001</v>
          </cell>
          <cell r="E895">
            <v>150005.03</v>
          </cell>
          <cell r="F895">
            <v>150381.94</v>
          </cell>
          <cell r="G895">
            <v>147190.17000000001</v>
          </cell>
          <cell r="H895">
            <v>139100.54</v>
          </cell>
          <cell r="I895">
            <v>131601.01</v>
          </cell>
          <cell r="J895">
            <v>136593.01</v>
          </cell>
          <cell r="K895">
            <v>132075.85</v>
          </cell>
          <cell r="L895">
            <v>137867.94</v>
          </cell>
          <cell r="M895">
            <v>124345.60000000001</v>
          </cell>
          <cell r="N895">
            <v>130526.27</v>
          </cell>
        </row>
        <row r="896">
          <cell r="B896" t="str">
            <v>Puente Piedra</v>
          </cell>
          <cell r="C896">
            <v>218419.88</v>
          </cell>
          <cell r="D896">
            <v>194267.43</v>
          </cell>
          <cell r="E896">
            <v>204701.26</v>
          </cell>
          <cell r="F896">
            <v>220317.42</v>
          </cell>
          <cell r="G896">
            <v>221153.4</v>
          </cell>
          <cell r="H896">
            <v>221805.87</v>
          </cell>
          <cell r="I896">
            <v>262725.96999999997</v>
          </cell>
          <cell r="J896">
            <v>273497.42</v>
          </cell>
          <cell r="K896">
            <v>246064.8</v>
          </cell>
          <cell r="L896">
            <v>272311.55</v>
          </cell>
          <cell r="M896">
            <v>270005.59000000003</v>
          </cell>
          <cell r="N896">
            <v>255368.76</v>
          </cell>
        </row>
        <row r="897">
          <cell r="B897" t="str">
            <v>Espinoza Ica</v>
          </cell>
          <cell r="C897">
            <v>541592.14</v>
          </cell>
          <cell r="D897">
            <v>500494.22</v>
          </cell>
          <cell r="E897">
            <v>581007.67000000004</v>
          </cell>
          <cell r="F897">
            <v>561815.80000000005</v>
          </cell>
          <cell r="G897">
            <v>517505.28000000003</v>
          </cell>
          <cell r="H897">
            <v>328748.12</v>
          </cell>
          <cell r="I897">
            <v>245756.9</v>
          </cell>
          <cell r="J897">
            <v>232935.19</v>
          </cell>
          <cell r="K897">
            <v>246058.46</v>
          </cell>
          <cell r="L897">
            <v>256644.62</v>
          </cell>
          <cell r="M897">
            <v>236301.6</v>
          </cell>
          <cell r="N897">
            <v>266530.49</v>
          </cell>
        </row>
        <row r="898">
          <cell r="B898" t="str">
            <v>PGN El Ovalo</v>
          </cell>
          <cell r="C898">
            <v>290054.81</v>
          </cell>
          <cell r="D898">
            <v>286393.90999999997</v>
          </cell>
          <cell r="E898">
            <v>325379.96000000002</v>
          </cell>
          <cell r="F898">
            <v>315974.94</v>
          </cell>
          <cell r="G898">
            <v>314423.26</v>
          </cell>
          <cell r="H898">
            <v>301360.94</v>
          </cell>
          <cell r="I898">
            <v>300507.96000000002</v>
          </cell>
          <cell r="J898">
            <v>303278.31</v>
          </cell>
          <cell r="K898">
            <v>308071.65999999997</v>
          </cell>
          <cell r="L898">
            <v>315503.45</v>
          </cell>
          <cell r="M898">
            <v>293812.88</v>
          </cell>
          <cell r="N898">
            <v>321597.58</v>
          </cell>
        </row>
        <row r="899">
          <cell r="B899" t="str">
            <v>Grifosa La Marina</v>
          </cell>
          <cell r="C899">
            <v>277760.2</v>
          </cell>
          <cell r="D899">
            <v>227435.22</v>
          </cell>
          <cell r="E899">
            <v>238225.9</v>
          </cell>
          <cell r="F899">
            <v>237648.87</v>
          </cell>
          <cell r="G899">
            <v>229227.89</v>
          </cell>
          <cell r="H899">
            <v>182858.28</v>
          </cell>
          <cell r="I899">
            <v>185150.59</v>
          </cell>
          <cell r="J899">
            <v>184844.53</v>
          </cell>
          <cell r="K899">
            <v>176249.66</v>
          </cell>
          <cell r="L899">
            <v>203901.17</v>
          </cell>
          <cell r="M899">
            <v>192833.52</v>
          </cell>
          <cell r="N899">
            <v>190229.92</v>
          </cell>
        </row>
        <row r="900">
          <cell r="B900" t="str">
            <v>Huiracocha</v>
          </cell>
          <cell r="C900">
            <v>161733.73000000001</v>
          </cell>
          <cell r="D900">
            <v>130066.37</v>
          </cell>
          <cell r="E900">
            <v>92996.11</v>
          </cell>
          <cell r="F900">
            <v>174694.9</v>
          </cell>
          <cell r="G900">
            <v>173111.77</v>
          </cell>
          <cell r="H900">
            <v>133770.76</v>
          </cell>
          <cell r="I900">
            <v>86200.14</v>
          </cell>
          <cell r="J900">
            <v>149494.6</v>
          </cell>
          <cell r="K900">
            <v>145964.48000000001</v>
          </cell>
          <cell r="L900">
            <v>147185.92000000001</v>
          </cell>
          <cell r="M900">
            <v>135141.85999999999</v>
          </cell>
          <cell r="N900">
            <v>119457.51</v>
          </cell>
        </row>
        <row r="901">
          <cell r="B901" t="str">
            <v>PGN Gambeta</v>
          </cell>
          <cell r="C901">
            <v>111638.35</v>
          </cell>
          <cell r="D901">
            <v>100372.91</v>
          </cell>
          <cell r="E901">
            <v>116281.47</v>
          </cell>
          <cell r="F901">
            <v>115444.6</v>
          </cell>
          <cell r="G901">
            <v>114811.03</v>
          </cell>
          <cell r="H901">
            <v>104410.79</v>
          </cell>
          <cell r="I901">
            <v>105224.54</v>
          </cell>
          <cell r="J901">
            <v>115940.17</v>
          </cell>
          <cell r="K901">
            <v>113895.56</v>
          </cell>
          <cell r="L901">
            <v>122811.28</v>
          </cell>
          <cell r="M901">
            <v>124172.1</v>
          </cell>
          <cell r="N901">
            <v>119014.97</v>
          </cell>
        </row>
        <row r="902">
          <cell r="B902" t="str">
            <v>Acosa Sucre</v>
          </cell>
          <cell r="C902">
            <v>123023.97</v>
          </cell>
          <cell r="D902">
            <v>111137.1</v>
          </cell>
          <cell r="E902">
            <v>124958.59</v>
          </cell>
          <cell r="F902">
            <v>117360.54</v>
          </cell>
          <cell r="G902">
            <v>119105.1</v>
          </cell>
          <cell r="H902">
            <v>122247.11</v>
          </cell>
          <cell r="I902">
            <v>130391.44</v>
          </cell>
          <cell r="J902">
            <v>106180.78</v>
          </cell>
          <cell r="K902">
            <v>125013.33</v>
          </cell>
          <cell r="L902">
            <v>122348.94</v>
          </cell>
          <cell r="M902">
            <v>109550.04</v>
          </cell>
          <cell r="N902">
            <v>119123.63</v>
          </cell>
        </row>
        <row r="903">
          <cell r="B903" t="str">
            <v>Gardenias</v>
          </cell>
          <cell r="C903">
            <v>228763.45</v>
          </cell>
          <cell r="D903">
            <v>214556.06</v>
          </cell>
          <cell r="E903">
            <v>223980.34</v>
          </cell>
          <cell r="F903">
            <v>198698.45</v>
          </cell>
          <cell r="G903">
            <v>206218.03</v>
          </cell>
          <cell r="H903">
            <v>195395.09</v>
          </cell>
          <cell r="I903">
            <v>196311.21</v>
          </cell>
          <cell r="J903">
            <v>195828.46</v>
          </cell>
          <cell r="K903">
            <v>188516.6</v>
          </cell>
          <cell r="L903">
            <v>193812.69</v>
          </cell>
          <cell r="M903">
            <v>194940.96</v>
          </cell>
          <cell r="N903">
            <v>202281.2</v>
          </cell>
        </row>
        <row r="904">
          <cell r="B904" t="str">
            <v>Monte Everest</v>
          </cell>
          <cell r="C904">
            <v>173255.28</v>
          </cell>
          <cell r="D904">
            <v>166985.9</v>
          </cell>
          <cell r="E904">
            <v>183164.91</v>
          </cell>
          <cell r="F904">
            <v>191961.36</v>
          </cell>
          <cell r="G904">
            <v>182112.94</v>
          </cell>
          <cell r="H904">
            <v>171382.53</v>
          </cell>
          <cell r="I904">
            <v>185234.29</v>
          </cell>
          <cell r="J904">
            <v>183931.97</v>
          </cell>
          <cell r="K904">
            <v>172655.82</v>
          </cell>
          <cell r="L904">
            <v>181478.03</v>
          </cell>
          <cell r="M904">
            <v>179421.36</v>
          </cell>
          <cell r="N904">
            <v>191112.85</v>
          </cell>
        </row>
        <row r="905">
          <cell r="B905" t="str">
            <v>Coesti Ferrari</v>
          </cell>
          <cell r="C905">
            <v>303768.3</v>
          </cell>
          <cell r="D905">
            <v>277285.46000000002</v>
          </cell>
          <cell r="E905">
            <v>294065.74</v>
          </cell>
          <cell r="F905">
            <v>260634.06</v>
          </cell>
          <cell r="G905">
            <v>280306.46000000002</v>
          </cell>
          <cell r="H905">
            <v>253553.95</v>
          </cell>
          <cell r="I905">
            <v>264012.2</v>
          </cell>
          <cell r="J905">
            <v>304974.32</v>
          </cell>
          <cell r="K905">
            <v>268275.55</v>
          </cell>
          <cell r="L905">
            <v>265612.69</v>
          </cell>
          <cell r="M905">
            <v>279163.48</v>
          </cell>
          <cell r="N905">
            <v>296199.05</v>
          </cell>
        </row>
        <row r="906">
          <cell r="B906" t="str">
            <v>San Jacinto</v>
          </cell>
          <cell r="C906">
            <v>132373.29</v>
          </cell>
          <cell r="D906">
            <v>130648.61</v>
          </cell>
          <cell r="E906">
            <v>146443.31</v>
          </cell>
          <cell r="F906">
            <v>144026</v>
          </cell>
          <cell r="G906">
            <v>163971.17000000001</v>
          </cell>
          <cell r="H906">
            <v>155660</v>
          </cell>
          <cell r="I906">
            <v>176984.92</v>
          </cell>
          <cell r="J906">
            <v>183048.02</v>
          </cell>
          <cell r="K906">
            <v>165409.07</v>
          </cell>
          <cell r="L906">
            <v>192607.95</v>
          </cell>
          <cell r="M906">
            <v>188298.45</v>
          </cell>
          <cell r="N906">
            <v>196128.95</v>
          </cell>
        </row>
        <row r="907">
          <cell r="B907" t="str">
            <v>PGN Mexico</v>
          </cell>
          <cell r="C907">
            <v>176862.59</v>
          </cell>
          <cell r="D907">
            <v>168061.68</v>
          </cell>
          <cell r="E907">
            <v>163724.76999999999</v>
          </cell>
          <cell r="F907">
            <v>164168.88</v>
          </cell>
          <cell r="G907">
            <v>150521.82999999999</v>
          </cell>
          <cell r="H907">
            <v>139876.29999999999</v>
          </cell>
          <cell r="I907">
            <v>161079.95000000001</v>
          </cell>
          <cell r="J907">
            <v>164718.60999999999</v>
          </cell>
          <cell r="K907">
            <v>153302.69</v>
          </cell>
          <cell r="L907">
            <v>168091.33</v>
          </cell>
          <cell r="M907">
            <v>178926.43</v>
          </cell>
          <cell r="N907">
            <v>195446.82</v>
          </cell>
        </row>
        <row r="908">
          <cell r="B908" t="str">
            <v>Argus Iquitos</v>
          </cell>
          <cell r="C908">
            <v>191153.39</v>
          </cell>
          <cell r="D908">
            <v>210379.23</v>
          </cell>
          <cell r="E908">
            <v>233924.48000000001</v>
          </cell>
          <cell r="F908">
            <v>236769.99</v>
          </cell>
          <cell r="G908">
            <v>262924.71000000002</v>
          </cell>
          <cell r="H908">
            <v>293742.57</v>
          </cell>
          <cell r="I908">
            <v>327137.39</v>
          </cell>
          <cell r="J908">
            <v>360772.2</v>
          </cell>
          <cell r="K908">
            <v>387187.68</v>
          </cell>
          <cell r="L908">
            <v>392423.46</v>
          </cell>
          <cell r="M908">
            <v>393280.95</v>
          </cell>
          <cell r="N908">
            <v>390258.79</v>
          </cell>
        </row>
        <row r="909">
          <cell r="B909" t="str">
            <v>El Torito SMP</v>
          </cell>
          <cell r="C909">
            <v>462152.84</v>
          </cell>
          <cell r="D909">
            <v>428005.55</v>
          </cell>
          <cell r="E909">
            <v>477981.18</v>
          </cell>
          <cell r="F909">
            <v>477508.43</v>
          </cell>
          <cell r="G909">
            <v>493515.83</v>
          </cell>
          <cell r="H909">
            <v>459742.85</v>
          </cell>
          <cell r="I909">
            <v>480681.22</v>
          </cell>
          <cell r="J909">
            <v>479105.34</v>
          </cell>
          <cell r="K909">
            <v>493568.39</v>
          </cell>
          <cell r="L909">
            <v>494429.46</v>
          </cell>
          <cell r="M909">
            <v>456790.15</v>
          </cell>
          <cell r="N909">
            <v>371183.75</v>
          </cell>
        </row>
        <row r="910">
          <cell r="B910" t="str">
            <v>Grifo Master</v>
          </cell>
          <cell r="C910">
            <v>605937.31999999995</v>
          </cell>
          <cell r="D910">
            <v>559135.85</v>
          </cell>
          <cell r="E910">
            <v>611168.82999999996</v>
          </cell>
          <cell r="F910">
            <v>614197.61</v>
          </cell>
          <cell r="G910">
            <v>644062.81000000006</v>
          </cell>
          <cell r="H910">
            <v>593628.98</v>
          </cell>
          <cell r="I910">
            <v>594848.78</v>
          </cell>
          <cell r="J910">
            <v>604265.68000000005</v>
          </cell>
          <cell r="K910">
            <v>577157.29</v>
          </cell>
          <cell r="L910">
            <v>566491.30000000005</v>
          </cell>
          <cell r="M910">
            <v>562054.66</v>
          </cell>
          <cell r="N910">
            <v>559302.28</v>
          </cell>
        </row>
        <row r="911">
          <cell r="B911" t="str">
            <v>Energigas Victoria 2</v>
          </cell>
          <cell r="C911">
            <v>103380.35</v>
          </cell>
          <cell r="D911">
            <v>96442.63</v>
          </cell>
          <cell r="E911">
            <v>107797.11</v>
          </cell>
          <cell r="F911">
            <v>108243.9</v>
          </cell>
          <cell r="G911">
            <v>124880.24</v>
          </cell>
          <cell r="H911">
            <v>130090.15</v>
          </cell>
          <cell r="I911">
            <v>143184.93</v>
          </cell>
          <cell r="J911">
            <v>147481.51</v>
          </cell>
          <cell r="K911">
            <v>160509.5</v>
          </cell>
          <cell r="L911">
            <v>159394.44</v>
          </cell>
          <cell r="M911">
            <v>165334.38</v>
          </cell>
          <cell r="N911">
            <v>168583.48</v>
          </cell>
        </row>
        <row r="912">
          <cell r="B912" t="str">
            <v>Estación Auly</v>
          </cell>
          <cell r="C912">
            <v>326669.53000000003</v>
          </cell>
          <cell r="D912">
            <v>263296.90999999997</v>
          </cell>
          <cell r="E912">
            <v>316873.88</v>
          </cell>
          <cell r="F912">
            <v>324911.63</v>
          </cell>
          <cell r="G912">
            <v>323242.73</v>
          </cell>
          <cell r="H912">
            <v>321821.44</v>
          </cell>
          <cell r="I912">
            <v>334906.53999999998</v>
          </cell>
          <cell r="J912">
            <v>306695.46000000002</v>
          </cell>
          <cell r="K912">
            <v>298086.56</v>
          </cell>
          <cell r="L912">
            <v>307730.98</v>
          </cell>
          <cell r="M912">
            <v>292134.44</v>
          </cell>
          <cell r="N912">
            <v>307042.86</v>
          </cell>
        </row>
        <row r="913">
          <cell r="B913" t="str">
            <v>PGN 28 de Julio</v>
          </cell>
          <cell r="C913">
            <v>191338.58</v>
          </cell>
          <cell r="D913">
            <v>176554.78</v>
          </cell>
          <cell r="E913">
            <v>195981.21</v>
          </cell>
          <cell r="F913">
            <v>197105.76</v>
          </cell>
          <cell r="G913">
            <v>206870.84</v>
          </cell>
          <cell r="H913">
            <v>189224.28</v>
          </cell>
          <cell r="I913">
            <v>186426.29</v>
          </cell>
          <cell r="J913">
            <v>209899.06</v>
          </cell>
          <cell r="K913">
            <v>197151.58</v>
          </cell>
          <cell r="L913">
            <v>217246.49</v>
          </cell>
          <cell r="M913">
            <v>231606.02</v>
          </cell>
          <cell r="N913">
            <v>267011.14</v>
          </cell>
        </row>
        <row r="914">
          <cell r="B914" t="str">
            <v>Coesti Montreal</v>
          </cell>
          <cell r="C914">
            <v>229081.5</v>
          </cell>
          <cell r="D914">
            <v>213375.78</v>
          </cell>
          <cell r="E914">
            <v>240594.89</v>
          </cell>
          <cell r="F914">
            <v>243028.02</v>
          </cell>
          <cell r="G914">
            <v>224718.78</v>
          </cell>
          <cell r="H914">
            <v>197453.97</v>
          </cell>
          <cell r="I914">
            <v>204179.20000000001</v>
          </cell>
          <cell r="J914">
            <v>216285.24</v>
          </cell>
          <cell r="K914">
            <v>207939.91</v>
          </cell>
          <cell r="L914">
            <v>212989.56</v>
          </cell>
          <cell r="M914">
            <v>197819.64</v>
          </cell>
          <cell r="N914">
            <v>210914.29</v>
          </cell>
        </row>
        <row r="915">
          <cell r="B915" t="str">
            <v>Villa El Salvador</v>
          </cell>
          <cell r="C915">
            <v>182776.43</v>
          </cell>
          <cell r="D915">
            <v>170120.16</v>
          </cell>
          <cell r="E915">
            <v>187243.96</v>
          </cell>
          <cell r="F915">
            <v>188213.37</v>
          </cell>
          <cell r="G915">
            <v>189344.52</v>
          </cell>
          <cell r="H915">
            <v>178396.47</v>
          </cell>
          <cell r="I915">
            <v>168107.06</v>
          </cell>
          <cell r="J915">
            <v>180655.68</v>
          </cell>
          <cell r="K915">
            <v>166129.35</v>
          </cell>
          <cell r="L915">
            <v>184250.51</v>
          </cell>
          <cell r="M915">
            <v>169557.5</v>
          </cell>
          <cell r="N915">
            <v>182483.04</v>
          </cell>
        </row>
        <row r="916">
          <cell r="B916" t="str">
            <v>Duogas</v>
          </cell>
          <cell r="C916">
            <v>254232.24</v>
          </cell>
          <cell r="D916">
            <v>221656</v>
          </cell>
          <cell r="E916">
            <v>251456.18</v>
          </cell>
          <cell r="F916">
            <v>248492.34</v>
          </cell>
          <cell r="G916">
            <v>238258.86</v>
          </cell>
          <cell r="H916">
            <v>245595.5</v>
          </cell>
          <cell r="I916">
            <v>247456.73</v>
          </cell>
          <cell r="J916">
            <v>253324.31</v>
          </cell>
          <cell r="K916">
            <v>238725.56</v>
          </cell>
          <cell r="L916">
            <v>235491.1</v>
          </cell>
          <cell r="M916">
            <v>278295</v>
          </cell>
          <cell r="N916">
            <v>261209.51</v>
          </cell>
        </row>
        <row r="917">
          <cell r="B917" t="str">
            <v>Santo Domingo</v>
          </cell>
          <cell r="C917">
            <v>188570.58</v>
          </cell>
          <cell r="D917">
            <v>175695.4</v>
          </cell>
          <cell r="E917">
            <v>194787.56</v>
          </cell>
          <cell r="F917">
            <v>190831.29</v>
          </cell>
          <cell r="G917">
            <v>204062.36</v>
          </cell>
          <cell r="H917">
            <v>185816.89</v>
          </cell>
          <cell r="I917">
            <v>211664.53</v>
          </cell>
          <cell r="J917">
            <v>196957.66</v>
          </cell>
          <cell r="K917">
            <v>175018.17</v>
          </cell>
          <cell r="L917">
            <v>156214.21</v>
          </cell>
          <cell r="M917">
            <v>151361.88</v>
          </cell>
          <cell r="N917">
            <v>164865.46</v>
          </cell>
        </row>
        <row r="918">
          <cell r="B918" t="str">
            <v>NGE</v>
          </cell>
          <cell r="C918">
            <v>171438.37</v>
          </cell>
          <cell r="D918">
            <v>146820.85</v>
          </cell>
          <cell r="E918">
            <v>154397.44</v>
          </cell>
          <cell r="F918">
            <v>164674.63</v>
          </cell>
          <cell r="G918">
            <v>169441.97</v>
          </cell>
          <cell r="H918">
            <v>159420.9</v>
          </cell>
          <cell r="I918">
            <v>154555.39000000001</v>
          </cell>
          <cell r="J918">
            <v>149134.04</v>
          </cell>
          <cell r="K918">
            <v>142456.37</v>
          </cell>
          <cell r="L918">
            <v>140419.16</v>
          </cell>
          <cell r="M918">
            <v>134866.93</v>
          </cell>
          <cell r="N918">
            <v>138837.31</v>
          </cell>
        </row>
        <row r="919">
          <cell r="B919" t="str">
            <v>PGN Ramiro Prialé</v>
          </cell>
          <cell r="C919">
            <v>127609.33</v>
          </cell>
          <cell r="D919">
            <v>163160.5</v>
          </cell>
          <cell r="E919">
            <v>163461.24</v>
          </cell>
          <cell r="F919">
            <v>143042.79999999999</v>
          </cell>
          <cell r="G919">
            <v>137438.76</v>
          </cell>
          <cell r="H919">
            <v>128143.62</v>
          </cell>
          <cell r="I919">
            <v>145042.56</v>
          </cell>
          <cell r="J919">
            <v>160749.32</v>
          </cell>
          <cell r="K919">
            <v>204194.37</v>
          </cell>
          <cell r="L919">
            <v>163721.74</v>
          </cell>
          <cell r="M919">
            <v>244065.08</v>
          </cell>
          <cell r="N919">
            <v>269425.69</v>
          </cell>
        </row>
        <row r="920">
          <cell r="B920" t="str">
            <v>Importaciones Diana</v>
          </cell>
          <cell r="C920">
            <v>132495.76999999999</v>
          </cell>
          <cell r="D920">
            <v>106458.36</v>
          </cell>
          <cell r="E920">
            <v>145771.59</v>
          </cell>
          <cell r="F920">
            <v>174775.63</v>
          </cell>
          <cell r="G920">
            <v>197478.13</v>
          </cell>
          <cell r="H920">
            <v>203166.94</v>
          </cell>
          <cell r="I920">
            <v>194801.38</v>
          </cell>
          <cell r="J920">
            <v>233220.11</v>
          </cell>
          <cell r="K920">
            <v>284953.21000000002</v>
          </cell>
          <cell r="L920">
            <v>360856.78</v>
          </cell>
          <cell r="M920">
            <v>391194.45</v>
          </cell>
          <cell r="N920">
            <v>283645.7</v>
          </cell>
        </row>
        <row r="921">
          <cell r="B921" t="str">
            <v>Reimij</v>
          </cell>
          <cell r="C921">
            <v>84189.04</v>
          </cell>
          <cell r="D921">
            <v>72069.41</v>
          </cell>
          <cell r="E921">
            <v>74096.259999999995</v>
          </cell>
          <cell r="F921">
            <v>74049.14</v>
          </cell>
          <cell r="G921">
            <v>83098.37</v>
          </cell>
          <cell r="H921">
            <v>82892.81</v>
          </cell>
          <cell r="I921">
            <v>67171.38</v>
          </cell>
          <cell r="J921">
            <v>57345.27</v>
          </cell>
          <cell r="K921">
            <v>55361.52</v>
          </cell>
          <cell r="L921">
            <v>100820.04</v>
          </cell>
          <cell r="M921">
            <v>130061.73</v>
          </cell>
          <cell r="N921">
            <v>141717.82999999999</v>
          </cell>
        </row>
        <row r="922">
          <cell r="B922" t="str">
            <v>Coesti Benavides</v>
          </cell>
          <cell r="C922">
            <v>284780.23</v>
          </cell>
          <cell r="D922">
            <v>267112.26</v>
          </cell>
          <cell r="E922">
            <v>289405.33</v>
          </cell>
          <cell r="F922">
            <v>291539.86</v>
          </cell>
          <cell r="G922">
            <v>283258.98</v>
          </cell>
          <cell r="H922">
            <v>270865.55</v>
          </cell>
          <cell r="I922">
            <v>292288.99</v>
          </cell>
          <cell r="J922">
            <v>294532.3</v>
          </cell>
          <cell r="K922">
            <v>269604.92</v>
          </cell>
          <cell r="L922">
            <v>297111.65000000002</v>
          </cell>
          <cell r="M922">
            <v>284095.88</v>
          </cell>
          <cell r="N922">
            <v>301824.07</v>
          </cell>
        </row>
        <row r="923">
          <cell r="B923" t="str">
            <v>Las Flores</v>
          </cell>
          <cell r="C923">
            <v>240672.44</v>
          </cell>
          <cell r="D923">
            <v>187870.32</v>
          </cell>
          <cell r="E923">
            <v>228883.58</v>
          </cell>
          <cell r="F923">
            <v>225956.66</v>
          </cell>
          <cell r="G923">
            <v>241067.34</v>
          </cell>
          <cell r="H923">
            <v>234630.59</v>
          </cell>
          <cell r="I923">
            <v>226996.06</v>
          </cell>
          <cell r="J923">
            <v>233084.74</v>
          </cell>
          <cell r="K923">
            <v>217498.78</v>
          </cell>
          <cell r="L923">
            <v>223708.94</v>
          </cell>
          <cell r="M923">
            <v>211822.24</v>
          </cell>
          <cell r="N923">
            <v>237872.39</v>
          </cell>
        </row>
        <row r="924">
          <cell r="B924" t="str">
            <v>Campoy</v>
          </cell>
          <cell r="C924">
            <v>164351.82999999999</v>
          </cell>
          <cell r="D924">
            <v>152599.66</v>
          </cell>
          <cell r="E924">
            <v>219727.69</v>
          </cell>
          <cell r="F924">
            <v>223456.43</v>
          </cell>
          <cell r="G924">
            <v>197092.52</v>
          </cell>
          <cell r="H924">
            <v>186213.8</v>
          </cell>
          <cell r="I924">
            <v>211875.46</v>
          </cell>
          <cell r="J924">
            <v>221402.97</v>
          </cell>
          <cell r="K924">
            <v>198490.16</v>
          </cell>
          <cell r="L924">
            <v>207911.33</v>
          </cell>
          <cell r="M924">
            <v>218505.78</v>
          </cell>
          <cell r="N924">
            <v>233359.35999999999</v>
          </cell>
        </row>
        <row r="925">
          <cell r="B925" t="str">
            <v>Servigas</v>
          </cell>
          <cell r="C925">
            <v>513711.51</v>
          </cell>
          <cell r="D925">
            <v>452608.88</v>
          </cell>
          <cell r="E925">
            <v>495667.76</v>
          </cell>
          <cell r="F925">
            <v>496449.77</v>
          </cell>
          <cell r="G925">
            <v>500385.85</v>
          </cell>
          <cell r="H925">
            <v>471777.81</v>
          </cell>
          <cell r="I925">
            <v>491456.88</v>
          </cell>
          <cell r="J925">
            <v>485292.05</v>
          </cell>
          <cell r="K925">
            <v>487515.19</v>
          </cell>
          <cell r="L925">
            <v>510342.13</v>
          </cell>
          <cell r="M925">
            <v>470849.18</v>
          </cell>
          <cell r="N925">
            <v>518380.17</v>
          </cell>
        </row>
        <row r="926">
          <cell r="B926" t="str">
            <v>Wiese</v>
          </cell>
          <cell r="C926">
            <v>233796.78</v>
          </cell>
          <cell r="D926">
            <v>233624.9</v>
          </cell>
          <cell r="E926">
            <v>288545.28999999998</v>
          </cell>
          <cell r="F926">
            <v>285634.19</v>
          </cell>
          <cell r="G926">
            <v>310072.8</v>
          </cell>
          <cell r="H926">
            <v>289157.96000000002</v>
          </cell>
          <cell r="I926">
            <v>312710.61</v>
          </cell>
          <cell r="J926">
            <v>310880.78000000003</v>
          </cell>
          <cell r="K926">
            <v>283510.90999999997</v>
          </cell>
          <cell r="L926">
            <v>289786.02</v>
          </cell>
          <cell r="M926">
            <v>267502.02</v>
          </cell>
          <cell r="N926">
            <v>303668.2</v>
          </cell>
        </row>
        <row r="927">
          <cell r="B927" t="str">
            <v>Espinoza Huacho</v>
          </cell>
          <cell r="C927">
            <v>183160</v>
          </cell>
          <cell r="D927">
            <v>175253.43</v>
          </cell>
          <cell r="E927">
            <v>206499.55</v>
          </cell>
          <cell r="F927">
            <v>216369.77</v>
          </cell>
          <cell r="G927">
            <v>224898.03</v>
          </cell>
          <cell r="H927">
            <v>235175.76</v>
          </cell>
          <cell r="I927">
            <v>247292.69</v>
          </cell>
          <cell r="J927">
            <v>258379.84</v>
          </cell>
          <cell r="K927">
            <v>273573.86</v>
          </cell>
          <cell r="L927">
            <v>307494.03999999998</v>
          </cell>
          <cell r="M927">
            <v>297336.84000000003</v>
          </cell>
          <cell r="N927">
            <v>325895.43</v>
          </cell>
        </row>
        <row r="928">
          <cell r="B928" t="str">
            <v>Coesti Los Frutales</v>
          </cell>
          <cell r="C928">
            <v>118326.74</v>
          </cell>
          <cell r="D928">
            <v>104563.2</v>
          </cell>
          <cell r="E928">
            <v>107440.71</v>
          </cell>
          <cell r="F928">
            <v>112835.72</v>
          </cell>
          <cell r="G928">
            <v>110978.4</v>
          </cell>
          <cell r="H928">
            <v>98159.98</v>
          </cell>
          <cell r="I928">
            <v>106551.82</v>
          </cell>
          <cell r="J928">
            <v>109942.29</v>
          </cell>
          <cell r="K928">
            <v>109971.84</v>
          </cell>
          <cell r="L928">
            <v>112297.91</v>
          </cell>
          <cell r="M928">
            <v>110856.21</v>
          </cell>
          <cell r="N928">
            <v>122805.35</v>
          </cell>
        </row>
        <row r="929">
          <cell r="B929" t="str">
            <v>Guardia Chalaca</v>
          </cell>
          <cell r="C929">
            <v>177350.17</v>
          </cell>
          <cell r="D929">
            <v>175971.8</v>
          </cell>
          <cell r="E929">
            <v>196809.28</v>
          </cell>
          <cell r="F929">
            <v>199772.15</v>
          </cell>
          <cell r="G929">
            <v>210956.45</v>
          </cell>
          <cell r="H929">
            <v>182038.84</v>
          </cell>
          <cell r="I929">
            <v>195792.72</v>
          </cell>
          <cell r="J929">
            <v>195635.32</v>
          </cell>
          <cell r="K929">
            <v>194142.34</v>
          </cell>
          <cell r="L929">
            <v>198382.36</v>
          </cell>
          <cell r="M929">
            <v>194512.93</v>
          </cell>
          <cell r="N929">
            <v>212509.49</v>
          </cell>
        </row>
        <row r="930">
          <cell r="B930" t="str">
            <v>Servitor Marina</v>
          </cell>
          <cell r="C930">
            <v>107748.24</v>
          </cell>
          <cell r="D930">
            <v>107581.56</v>
          </cell>
          <cell r="E930">
            <v>131787.4</v>
          </cell>
          <cell r="F930">
            <v>138451.19</v>
          </cell>
          <cell r="G930">
            <v>140923.01</v>
          </cell>
          <cell r="H930">
            <v>132568.29</v>
          </cell>
          <cell r="I930">
            <v>132655.09</v>
          </cell>
          <cell r="J930">
            <v>135590.66</v>
          </cell>
          <cell r="K930">
            <v>126114.12</v>
          </cell>
          <cell r="L930">
            <v>131458.57999999999</v>
          </cell>
          <cell r="M930">
            <v>124400.4</v>
          </cell>
          <cell r="N930">
            <v>121698.88</v>
          </cell>
        </row>
        <row r="931">
          <cell r="B931" t="str">
            <v>Trailergas</v>
          </cell>
          <cell r="C931">
            <v>209103.66</v>
          </cell>
          <cell r="D931">
            <v>208356.36</v>
          </cell>
          <cell r="E931">
            <v>246137</v>
          </cell>
          <cell r="F931">
            <v>166611.89000000001</v>
          </cell>
          <cell r="G931">
            <v>186838.86</v>
          </cell>
          <cell r="H931">
            <v>267937.17</v>
          </cell>
          <cell r="I931">
            <v>274495.42</v>
          </cell>
          <cell r="J931">
            <v>300079.52</v>
          </cell>
          <cell r="K931">
            <v>212835.52</v>
          </cell>
          <cell r="L931">
            <v>244929.08</v>
          </cell>
          <cell r="M931">
            <v>49567.73</v>
          </cell>
          <cell r="N931">
            <v>132245.35</v>
          </cell>
        </row>
        <row r="932">
          <cell r="B932" t="str">
            <v>Energigas La Marina</v>
          </cell>
          <cell r="C932">
            <v>64113.33</v>
          </cell>
          <cell r="D932">
            <v>56008.66</v>
          </cell>
          <cell r="E932">
            <v>59858.07</v>
          </cell>
          <cell r="F932">
            <v>60078.06</v>
          </cell>
          <cell r="G932">
            <v>68578.45</v>
          </cell>
          <cell r="H932">
            <v>57506.02</v>
          </cell>
          <cell r="I932">
            <v>56766.33</v>
          </cell>
          <cell r="J932">
            <v>65618.02</v>
          </cell>
          <cell r="K932">
            <v>57086.2</v>
          </cell>
          <cell r="L932">
            <v>56737.22</v>
          </cell>
          <cell r="M932">
            <v>47089.97</v>
          </cell>
          <cell r="N932">
            <v>53691.44</v>
          </cell>
        </row>
        <row r="933">
          <cell r="B933" t="str">
            <v>Julcan</v>
          </cell>
          <cell r="C933">
            <v>204613.57</v>
          </cell>
          <cell r="D933">
            <v>202211.54</v>
          </cell>
          <cell r="E933">
            <v>225983.57</v>
          </cell>
          <cell r="F933">
            <v>222047.85</v>
          </cell>
          <cell r="G933">
            <v>243772.16</v>
          </cell>
          <cell r="H933">
            <v>231990.01</v>
          </cell>
          <cell r="I933">
            <v>235795.13</v>
          </cell>
          <cell r="J933">
            <v>229076.92</v>
          </cell>
          <cell r="K933">
            <v>212726.33</v>
          </cell>
          <cell r="L933">
            <v>205523.13</v>
          </cell>
          <cell r="M933">
            <v>201649.55</v>
          </cell>
          <cell r="N933">
            <v>212195.31</v>
          </cell>
        </row>
        <row r="934">
          <cell r="B934" t="str">
            <v>Mahanaim</v>
          </cell>
          <cell r="C934">
            <v>272449.26</v>
          </cell>
          <cell r="D934">
            <v>336948.49</v>
          </cell>
          <cell r="E934">
            <v>404955.33</v>
          </cell>
          <cell r="F934">
            <v>390548.69</v>
          </cell>
          <cell r="G934">
            <v>583839.65</v>
          </cell>
          <cell r="H934">
            <v>569164.97</v>
          </cell>
          <cell r="I934">
            <v>537358.9</v>
          </cell>
          <cell r="J934">
            <v>624068.9</v>
          </cell>
          <cell r="K934">
            <v>623405.91</v>
          </cell>
          <cell r="L934">
            <v>674370.08</v>
          </cell>
          <cell r="M934">
            <v>597784.44999999995</v>
          </cell>
          <cell r="N934">
            <v>510876.58</v>
          </cell>
        </row>
        <row r="935">
          <cell r="B935" t="str">
            <v>Gascop Piura 2</v>
          </cell>
          <cell r="C935">
            <v>37760.410000000003</v>
          </cell>
          <cell r="D935">
            <v>20571.04</v>
          </cell>
          <cell r="E935">
            <v>13470.88</v>
          </cell>
          <cell r="F935">
            <v>10314.959999999999</v>
          </cell>
          <cell r="G935">
            <v>11751.24</v>
          </cell>
          <cell r="H935">
            <v>13484.65</v>
          </cell>
          <cell r="I935">
            <v>15439.41</v>
          </cell>
          <cell r="J935">
            <v>12972.32</v>
          </cell>
          <cell r="K935">
            <v>14242.44</v>
          </cell>
          <cell r="L935">
            <v>16510.54</v>
          </cell>
          <cell r="M935">
            <v>15391.83</v>
          </cell>
          <cell r="N935">
            <v>17487.560000000001</v>
          </cell>
        </row>
        <row r="936">
          <cell r="B936" t="str">
            <v>Octano Campoy</v>
          </cell>
          <cell r="C936">
            <v>120055.11</v>
          </cell>
          <cell r="D936">
            <v>116692.79</v>
          </cell>
          <cell r="E936">
            <v>127307.3</v>
          </cell>
          <cell r="F936">
            <v>119669.56</v>
          </cell>
          <cell r="G936">
            <v>136279</v>
          </cell>
          <cell r="H936">
            <v>124141.64</v>
          </cell>
          <cell r="I936">
            <v>119747.34</v>
          </cell>
          <cell r="J936">
            <v>123274.63</v>
          </cell>
          <cell r="K936">
            <v>126106.55</v>
          </cell>
          <cell r="L936">
            <v>132910.37</v>
          </cell>
          <cell r="M936">
            <v>131911.62</v>
          </cell>
          <cell r="N936">
            <v>142136.63</v>
          </cell>
        </row>
        <row r="937">
          <cell r="B937" t="str">
            <v>DC Lube 2</v>
          </cell>
          <cell r="C937">
            <v>165651.01999999999</v>
          </cell>
          <cell r="D937">
            <v>170251.1</v>
          </cell>
          <cell r="E937">
            <v>195702.08</v>
          </cell>
          <cell r="F937">
            <v>201777.88</v>
          </cell>
          <cell r="G937">
            <v>207780.92</v>
          </cell>
          <cell r="H937">
            <v>189304.35</v>
          </cell>
          <cell r="I937">
            <v>208543.52</v>
          </cell>
          <cell r="J937">
            <v>210731.45</v>
          </cell>
          <cell r="K937">
            <v>185098.43</v>
          </cell>
          <cell r="L937">
            <v>198193.89</v>
          </cell>
          <cell r="M937">
            <v>190519.89</v>
          </cell>
          <cell r="N937">
            <v>198789.78</v>
          </cell>
        </row>
        <row r="938">
          <cell r="B938" t="str">
            <v>Lima Carburantes</v>
          </cell>
          <cell r="C938">
            <v>329354.25</v>
          </cell>
          <cell r="D938">
            <v>285421.28000000003</v>
          </cell>
          <cell r="E938">
            <v>345169.55</v>
          </cell>
          <cell r="F938">
            <v>390176.63</v>
          </cell>
          <cell r="G938">
            <v>476927.33</v>
          </cell>
          <cell r="H938">
            <v>444999.26</v>
          </cell>
          <cell r="I938">
            <v>423348.71</v>
          </cell>
          <cell r="J938">
            <v>372937.43</v>
          </cell>
          <cell r="K938">
            <v>312631.40999999997</v>
          </cell>
          <cell r="L938">
            <v>338549.06</v>
          </cell>
          <cell r="M938">
            <v>362938.3</v>
          </cell>
          <cell r="N938">
            <v>426025.89</v>
          </cell>
        </row>
        <row r="939">
          <cell r="B939" t="str">
            <v>Gascop Chiclayo 2</v>
          </cell>
          <cell r="C939">
            <v>54767.85</v>
          </cell>
          <cell r="D939">
            <v>54931.48</v>
          </cell>
          <cell r="E939">
            <v>56352.83</v>
          </cell>
          <cell r="F939">
            <v>45818.99</v>
          </cell>
          <cell r="G939">
            <v>60108.62</v>
          </cell>
          <cell r="H939">
            <v>67072.710000000006</v>
          </cell>
          <cell r="I939">
            <v>62882.879999999997</v>
          </cell>
          <cell r="J939">
            <v>56170.93</v>
          </cell>
          <cell r="K939">
            <v>53698.2</v>
          </cell>
          <cell r="L939">
            <v>56816.59</v>
          </cell>
          <cell r="M939">
            <v>52028.24</v>
          </cell>
          <cell r="N939">
            <v>73891</v>
          </cell>
        </row>
        <row r="940">
          <cell r="B940" t="str">
            <v>Jevaro</v>
          </cell>
          <cell r="C940">
            <v>265069.98</v>
          </cell>
          <cell r="D940">
            <v>275862.58</v>
          </cell>
          <cell r="E940">
            <v>312813.32</v>
          </cell>
          <cell r="F940">
            <v>320310.21999999997</v>
          </cell>
          <cell r="G940">
            <v>390370.98</v>
          </cell>
          <cell r="H940">
            <v>333825.52</v>
          </cell>
          <cell r="I940">
            <v>315730.78000000003</v>
          </cell>
          <cell r="J940">
            <v>289539.77</v>
          </cell>
          <cell r="K940">
            <v>279899.51</v>
          </cell>
          <cell r="L940">
            <v>272386.96999999997</v>
          </cell>
          <cell r="M940">
            <v>257111.44</v>
          </cell>
          <cell r="N940">
            <v>281598.42</v>
          </cell>
        </row>
        <row r="941">
          <cell r="B941" t="str">
            <v>Coesti Tavirsa</v>
          </cell>
          <cell r="C941">
            <v>543793.67000000004</v>
          </cell>
          <cell r="D941">
            <v>470454.88</v>
          </cell>
          <cell r="E941">
            <v>533762.69999999995</v>
          </cell>
          <cell r="F941">
            <v>528775.26</v>
          </cell>
          <cell r="G941">
            <v>547998.22</v>
          </cell>
          <cell r="H941">
            <v>492157.09</v>
          </cell>
          <cell r="I941">
            <v>513390.61</v>
          </cell>
          <cell r="J941">
            <v>543377.38</v>
          </cell>
          <cell r="K941">
            <v>528956.18000000005</v>
          </cell>
          <cell r="L941">
            <v>559749.39</v>
          </cell>
          <cell r="M941">
            <v>551418.04</v>
          </cell>
          <cell r="N941">
            <v>569503.06000000006</v>
          </cell>
        </row>
        <row r="942">
          <cell r="B942" t="str">
            <v>Coesti Carmelo</v>
          </cell>
          <cell r="C942">
            <v>136038.45000000001</v>
          </cell>
          <cell r="D942">
            <v>140152.29999999999</v>
          </cell>
          <cell r="E942">
            <v>178311.54</v>
          </cell>
          <cell r="F942">
            <v>186160.44</v>
          </cell>
          <cell r="G942">
            <v>188133.53</v>
          </cell>
          <cell r="H942">
            <v>165691.5</v>
          </cell>
          <cell r="I942">
            <v>181743.04</v>
          </cell>
          <cell r="J942">
            <v>179637.76000000001</v>
          </cell>
          <cell r="K942">
            <v>176486.79</v>
          </cell>
          <cell r="L942">
            <v>164757.42000000001</v>
          </cell>
          <cell r="M942">
            <v>161087.06</v>
          </cell>
          <cell r="N942">
            <v>164571.69</v>
          </cell>
        </row>
        <row r="943">
          <cell r="B943" t="str">
            <v>Primax Castaños</v>
          </cell>
          <cell r="C943">
            <v>69699.070000000007</v>
          </cell>
          <cell r="D943">
            <v>77067.78</v>
          </cell>
          <cell r="E943">
            <v>94367.21</v>
          </cell>
          <cell r="F943">
            <v>106569.33</v>
          </cell>
          <cell r="G943">
            <v>119268.6</v>
          </cell>
          <cell r="H943">
            <v>107655.4</v>
          </cell>
          <cell r="I943">
            <v>113914.7</v>
          </cell>
          <cell r="J943">
            <v>123206.03</v>
          </cell>
          <cell r="K943">
            <v>118680.79</v>
          </cell>
          <cell r="L943">
            <v>130417.79</v>
          </cell>
          <cell r="M943">
            <v>123313.13</v>
          </cell>
          <cell r="N943">
            <v>119786.46</v>
          </cell>
        </row>
        <row r="944">
          <cell r="B944" t="str">
            <v>Coesti Arriola</v>
          </cell>
          <cell r="C944">
            <v>266703.65000000002</v>
          </cell>
          <cell r="D944">
            <v>312869.87</v>
          </cell>
          <cell r="E944">
            <v>312492.12</v>
          </cell>
          <cell r="F944">
            <v>284761.2</v>
          </cell>
          <cell r="G944">
            <v>291832.75</v>
          </cell>
          <cell r="H944">
            <v>289934.39</v>
          </cell>
          <cell r="I944">
            <v>316488.39</v>
          </cell>
          <cell r="J944">
            <v>316782.52</v>
          </cell>
          <cell r="K944">
            <v>335054.59999999998</v>
          </cell>
          <cell r="L944">
            <v>347620.66</v>
          </cell>
          <cell r="M944">
            <v>373631.61</v>
          </cell>
          <cell r="N944">
            <v>431827.28</v>
          </cell>
        </row>
        <row r="945">
          <cell r="B945" t="str">
            <v>Vipusa</v>
          </cell>
          <cell r="C945">
            <v>49612.32</v>
          </cell>
          <cell r="D945">
            <v>112462.54</v>
          </cell>
          <cell r="E945">
            <v>175650.16</v>
          </cell>
          <cell r="F945">
            <v>209385.44</v>
          </cell>
          <cell r="G945">
            <v>218807.9</v>
          </cell>
          <cell r="H945">
            <v>209760.58</v>
          </cell>
          <cell r="I945">
            <v>203742.42</v>
          </cell>
          <cell r="J945">
            <v>184148.97</v>
          </cell>
          <cell r="K945">
            <v>164520.24</v>
          </cell>
          <cell r="L945">
            <v>163346.31</v>
          </cell>
          <cell r="M945">
            <v>158179.87</v>
          </cell>
          <cell r="N945">
            <v>189490.83</v>
          </cell>
        </row>
        <row r="946">
          <cell r="B946" t="str">
            <v>Primax Escosa</v>
          </cell>
          <cell r="C946">
            <v>70642.67</v>
          </cell>
          <cell r="D946">
            <v>175836.04</v>
          </cell>
          <cell r="E946">
            <v>205038.48</v>
          </cell>
          <cell r="F946">
            <v>228346.94</v>
          </cell>
          <cell r="G946">
            <v>235323.66</v>
          </cell>
          <cell r="H946">
            <v>200003.63</v>
          </cell>
          <cell r="I946">
            <v>216056.59</v>
          </cell>
          <cell r="J946">
            <v>217425.3</v>
          </cell>
          <cell r="K946">
            <v>211325.16</v>
          </cell>
          <cell r="L946">
            <v>202891.83</v>
          </cell>
          <cell r="M946">
            <v>203286.8</v>
          </cell>
          <cell r="N946">
            <v>241978.45</v>
          </cell>
        </row>
        <row r="947">
          <cell r="B947" t="str">
            <v>Clean Energy Piura</v>
          </cell>
          <cell r="C947">
            <v>50930.85</v>
          </cell>
          <cell r="D947">
            <v>95919.33</v>
          </cell>
          <cell r="E947">
            <v>111318.67</v>
          </cell>
          <cell r="F947">
            <v>127019.79</v>
          </cell>
          <cell r="G947">
            <v>121007.22</v>
          </cell>
          <cell r="H947">
            <v>118915.98</v>
          </cell>
          <cell r="I947">
            <v>118527.49</v>
          </cell>
          <cell r="J947">
            <v>111230.11</v>
          </cell>
          <cell r="K947">
            <v>113243.91</v>
          </cell>
          <cell r="L947">
            <v>111244.97</v>
          </cell>
          <cell r="M947">
            <v>109507.47</v>
          </cell>
          <cell r="N947">
            <v>116941.08</v>
          </cell>
        </row>
        <row r="948">
          <cell r="B948" t="str">
            <v>Gaspetroleo Chincha</v>
          </cell>
          <cell r="C948">
            <v>12057.55</v>
          </cell>
          <cell r="D948">
            <v>41331.769999999997</v>
          </cell>
          <cell r="E948">
            <v>64987.96</v>
          </cell>
          <cell r="F948">
            <v>56734.03</v>
          </cell>
          <cell r="G948">
            <v>70903.679999999993</v>
          </cell>
          <cell r="H948">
            <v>75633.58</v>
          </cell>
          <cell r="I948">
            <v>88625.56</v>
          </cell>
          <cell r="J948">
            <v>94988.92</v>
          </cell>
          <cell r="K948">
            <v>88130.240000000005</v>
          </cell>
          <cell r="L948">
            <v>97761.71</v>
          </cell>
          <cell r="M948">
            <v>70606.289999999994</v>
          </cell>
          <cell r="N948">
            <v>71652.27</v>
          </cell>
        </row>
        <row r="949">
          <cell r="B949" t="str">
            <v>Bolivar Marsano</v>
          </cell>
          <cell r="E949">
            <v>18389.7</v>
          </cell>
          <cell r="F949">
            <v>138640.85999999999</v>
          </cell>
          <cell r="G949">
            <v>173465.73</v>
          </cell>
          <cell r="H949">
            <v>184986.58</v>
          </cell>
          <cell r="I949">
            <v>201203.99</v>
          </cell>
          <cell r="J949">
            <v>215684.37</v>
          </cell>
          <cell r="K949">
            <v>206347.16</v>
          </cell>
          <cell r="L949">
            <v>214591.78</v>
          </cell>
          <cell r="M949">
            <v>222151.14</v>
          </cell>
          <cell r="N949">
            <v>221532.26</v>
          </cell>
        </row>
        <row r="950">
          <cell r="B950" t="str">
            <v>Acosa Orrantia</v>
          </cell>
          <cell r="F950">
            <v>23659.61</v>
          </cell>
          <cell r="G950">
            <v>94638.58</v>
          </cell>
          <cell r="H950">
            <v>97083.03</v>
          </cell>
          <cell r="I950">
            <v>100132.58</v>
          </cell>
          <cell r="J950">
            <v>97216.8</v>
          </cell>
          <cell r="K950">
            <v>111595.66</v>
          </cell>
          <cell r="L950">
            <v>110444.93</v>
          </cell>
          <cell r="M950">
            <v>119862.53</v>
          </cell>
          <cell r="N950">
            <v>109270.87</v>
          </cell>
        </row>
        <row r="951">
          <cell r="B951" t="str">
            <v>Energigas Chimbote</v>
          </cell>
          <cell r="G951">
            <v>15847.34</v>
          </cell>
          <cell r="H951">
            <v>30411.7</v>
          </cell>
          <cell r="I951">
            <v>37459.22</v>
          </cell>
          <cell r="J951">
            <v>33962.120000000003</v>
          </cell>
          <cell r="K951">
            <v>42231.4</v>
          </cell>
          <cell r="L951">
            <v>58379.41</v>
          </cell>
          <cell r="M951">
            <v>66042.59</v>
          </cell>
          <cell r="N951">
            <v>63722.7</v>
          </cell>
        </row>
        <row r="952">
          <cell r="B952" t="str">
            <v>Coesti La Marina</v>
          </cell>
          <cell r="G952">
            <v>50786.79</v>
          </cell>
          <cell r="H952">
            <v>181608.34</v>
          </cell>
          <cell r="I952">
            <v>212623.42</v>
          </cell>
          <cell r="J952">
            <v>204362.65</v>
          </cell>
          <cell r="K952">
            <v>207972.57</v>
          </cell>
          <cell r="L952">
            <v>218206.93</v>
          </cell>
          <cell r="M952">
            <v>217142.75</v>
          </cell>
          <cell r="N952">
            <v>224925.76</v>
          </cell>
        </row>
        <row r="953">
          <cell r="B953" t="str">
            <v>Star Gas</v>
          </cell>
          <cell r="G953">
            <v>0</v>
          </cell>
          <cell r="H953">
            <v>29263.87</v>
          </cell>
          <cell r="I953">
            <v>38362.47</v>
          </cell>
          <cell r="J953">
            <v>41324.9</v>
          </cell>
          <cell r="K953">
            <v>38524.68</v>
          </cell>
          <cell r="L953">
            <v>39942.879999999997</v>
          </cell>
          <cell r="M953">
            <v>38091.589999999997</v>
          </cell>
          <cell r="N953">
            <v>44053</v>
          </cell>
        </row>
        <row r="954">
          <cell r="B954" t="str">
            <v>Energigas Ica</v>
          </cell>
          <cell r="G954">
            <v>58866.84</v>
          </cell>
          <cell r="H954">
            <v>213431.34</v>
          </cell>
          <cell r="I954">
            <v>179603.75</v>
          </cell>
          <cell r="J954">
            <v>159350.21</v>
          </cell>
          <cell r="K954">
            <v>155108.46</v>
          </cell>
          <cell r="L954">
            <v>166774.32999999999</v>
          </cell>
          <cell r="M954">
            <v>158928.29999999999</v>
          </cell>
          <cell r="N954">
            <v>166619.54</v>
          </cell>
        </row>
        <row r="955">
          <cell r="B955" t="str">
            <v>Gaspetrol Ica</v>
          </cell>
          <cell r="H955">
            <v>48358.79</v>
          </cell>
          <cell r="I955">
            <v>198485.5</v>
          </cell>
          <cell r="J955">
            <v>212097.12</v>
          </cell>
          <cell r="K955">
            <v>232865.3</v>
          </cell>
          <cell r="L955">
            <v>264828.26</v>
          </cell>
          <cell r="M955">
            <v>272238.43</v>
          </cell>
          <cell r="N955">
            <v>268775.81</v>
          </cell>
        </row>
        <row r="956">
          <cell r="B956" t="str">
            <v>Felix Matos</v>
          </cell>
          <cell r="I956">
            <v>70640.44</v>
          </cell>
          <cell r="J956">
            <v>171025.8</v>
          </cell>
          <cell r="K956">
            <v>140415.24</v>
          </cell>
          <cell r="L956">
            <v>105591.84</v>
          </cell>
          <cell r="M956">
            <v>196177.95</v>
          </cell>
          <cell r="N956">
            <v>228976.32</v>
          </cell>
        </row>
        <row r="957">
          <cell r="B957" t="str">
            <v>Santa Luisa</v>
          </cell>
          <cell r="I957">
            <v>8973.52</v>
          </cell>
          <cell r="J957">
            <v>32204.16</v>
          </cell>
          <cell r="K957">
            <v>26019.1</v>
          </cell>
          <cell r="L957">
            <v>30990.53</v>
          </cell>
          <cell r="M957">
            <v>34734.99</v>
          </cell>
          <cell r="N957">
            <v>45044.45</v>
          </cell>
        </row>
        <row r="958">
          <cell r="B958" t="str">
            <v>Mice Josegas</v>
          </cell>
          <cell r="J958">
            <v>27843.53</v>
          </cell>
          <cell r="K958">
            <v>119427.76</v>
          </cell>
          <cell r="L958">
            <v>140419.70000000001</v>
          </cell>
          <cell r="M958">
            <v>247250.06</v>
          </cell>
          <cell r="N958">
            <v>358597.11</v>
          </cell>
        </row>
        <row r="959">
          <cell r="B959" t="str">
            <v>Coesti Flora Tristan</v>
          </cell>
          <cell r="K959">
            <v>45896.38</v>
          </cell>
          <cell r="L959">
            <v>62390.52</v>
          </cell>
          <cell r="M959">
            <v>66033.45</v>
          </cell>
          <cell r="N959">
            <v>76992.899999999994</v>
          </cell>
        </row>
        <row r="960">
          <cell r="B960" t="str">
            <v>Garodi</v>
          </cell>
          <cell r="K960">
            <v>94045.36</v>
          </cell>
          <cell r="L960">
            <v>315030.7</v>
          </cell>
          <cell r="M960">
            <v>332169.59999999998</v>
          </cell>
          <cell r="N960">
            <v>389658.49</v>
          </cell>
        </row>
        <row r="961">
          <cell r="B961" t="str">
            <v>Coesti Arequipa</v>
          </cell>
          <cell r="K961">
            <v>17198.53</v>
          </cell>
          <cell r="L961">
            <v>69909.990000000005</v>
          </cell>
          <cell r="M961">
            <v>74662.649999999994</v>
          </cell>
          <cell r="N961">
            <v>79308.2</v>
          </cell>
        </row>
        <row r="962">
          <cell r="B962" t="str">
            <v>Santa Catalina</v>
          </cell>
          <cell r="L962">
            <v>5290.26</v>
          </cell>
          <cell r="M962">
            <v>31208.799999999999</v>
          </cell>
          <cell r="N962">
            <v>45078.11</v>
          </cell>
        </row>
        <row r="963">
          <cell r="B963" t="str">
            <v>Transporte Las Vegas</v>
          </cell>
          <cell r="M963">
            <v>50622.99</v>
          </cell>
          <cell r="N963">
            <v>132906.35</v>
          </cell>
        </row>
        <row r="964">
          <cell r="B964" t="str">
            <v>Gruppe Ar</v>
          </cell>
          <cell r="M964">
            <v>198568.2</v>
          </cell>
          <cell r="N964">
            <v>575960.21</v>
          </cell>
        </row>
        <row r="965">
          <cell r="B965" t="str">
            <v>Coesti Pershing</v>
          </cell>
          <cell r="M965">
            <v>7979.06</v>
          </cell>
          <cell r="N965">
            <v>62544.22</v>
          </cell>
        </row>
        <row r="966">
          <cell r="B966" t="str">
            <v>Masur</v>
          </cell>
          <cell r="N966">
            <v>72194.149999999994</v>
          </cell>
        </row>
        <row r="968">
          <cell r="B968" t="str">
            <v>Totales</v>
          </cell>
          <cell r="C968">
            <v>47578013.780000016</v>
          </cell>
          <cell r="D968">
            <v>44107780.939999983</v>
          </cell>
          <cell r="E968">
            <v>48682588.359999992</v>
          </cell>
          <cell r="F968">
            <v>48908476.789999999</v>
          </cell>
          <cell r="G968">
            <v>50750787.079999968</v>
          </cell>
          <cell r="H968">
            <v>49069435.059999973</v>
          </cell>
          <cell r="I968">
            <v>50717451.800000049</v>
          </cell>
          <cell r="J968">
            <v>50797416.900000021</v>
          </cell>
          <cell r="K968">
            <v>49879515.30999998</v>
          </cell>
          <cell r="L968">
            <v>52695783.109999977</v>
          </cell>
          <cell r="M968">
            <v>51981288.910000049</v>
          </cell>
          <cell r="N968">
            <v>55250427.440000005</v>
          </cell>
        </row>
        <row r="971">
          <cell r="B971">
            <v>2014</v>
          </cell>
        </row>
        <row r="972">
          <cell r="C972" t="str">
            <v>Enero</v>
          </cell>
          <cell r="D972" t="str">
            <v>Febrero</v>
          </cell>
          <cell r="E972" t="str">
            <v>Marzo</v>
          </cell>
          <cell r="F972" t="str">
            <v>Abril</v>
          </cell>
          <cell r="G972" t="str">
            <v>Mayo</v>
          </cell>
          <cell r="H972" t="str">
            <v>Junio</v>
          </cell>
          <cell r="I972" t="str">
            <v>Julio</v>
          </cell>
          <cell r="J972" t="str">
            <v>Agosto</v>
          </cell>
          <cell r="K972" t="str">
            <v>Septiembre</v>
          </cell>
          <cell r="L972" t="str">
            <v>Octubre</v>
          </cell>
          <cell r="M972" t="str">
            <v>Noviembre</v>
          </cell>
          <cell r="N972" t="str">
            <v>Diciembre</v>
          </cell>
        </row>
        <row r="973">
          <cell r="B973" t="str">
            <v>Monaco</v>
          </cell>
          <cell r="C973">
            <v>227243.51999999999</v>
          </cell>
          <cell r="D973">
            <v>204702.44</v>
          </cell>
          <cell r="E973">
            <v>218466.65</v>
          </cell>
          <cell r="F973">
            <v>209300.9</v>
          </cell>
        </row>
        <row r="974">
          <cell r="B974" t="str">
            <v>Midas</v>
          </cell>
          <cell r="C974">
            <v>234350.13</v>
          </cell>
          <cell r="D974">
            <v>211206.07</v>
          </cell>
          <cell r="E974">
            <v>240492.71</v>
          </cell>
          <cell r="F974">
            <v>227464.17</v>
          </cell>
        </row>
        <row r="975">
          <cell r="B975" t="str">
            <v>Espinoza</v>
          </cell>
          <cell r="C975">
            <v>252352.05</v>
          </cell>
          <cell r="D975">
            <v>241000.76</v>
          </cell>
          <cell r="E975">
            <v>267419.02</v>
          </cell>
          <cell r="F975">
            <v>240174.41</v>
          </cell>
        </row>
        <row r="976">
          <cell r="B976" t="str">
            <v>Gasbra</v>
          </cell>
          <cell r="C976">
            <v>287769.28000000003</v>
          </cell>
          <cell r="D976">
            <v>252122.18</v>
          </cell>
          <cell r="E976">
            <v>273146.67</v>
          </cell>
          <cell r="F976">
            <v>266691.19</v>
          </cell>
        </row>
        <row r="977">
          <cell r="B977" t="str">
            <v>San Juanito</v>
          </cell>
          <cell r="C977">
            <v>428385.89</v>
          </cell>
          <cell r="D977">
            <v>412822.83</v>
          </cell>
          <cell r="E977">
            <v>465816.26</v>
          </cell>
          <cell r="F977">
            <v>448932.06</v>
          </cell>
        </row>
        <row r="978">
          <cell r="B978" t="str">
            <v>Petrocorp</v>
          </cell>
          <cell r="C978">
            <v>207471.5</v>
          </cell>
          <cell r="D978">
            <v>177085.86</v>
          </cell>
          <cell r="E978">
            <v>189981.53</v>
          </cell>
          <cell r="F978">
            <v>179348.14</v>
          </cell>
        </row>
        <row r="979">
          <cell r="B979" t="str">
            <v>Grifosa</v>
          </cell>
          <cell r="C979">
            <v>164436.95000000001</v>
          </cell>
          <cell r="D979">
            <v>144075.4</v>
          </cell>
          <cell r="E979">
            <v>166460.72</v>
          </cell>
          <cell r="F979">
            <v>154978.82</v>
          </cell>
        </row>
        <row r="980">
          <cell r="B980" t="str">
            <v>Gaspetroleo</v>
          </cell>
          <cell r="C980">
            <v>69722.490000000005</v>
          </cell>
          <cell r="D980">
            <v>70441.06</v>
          </cell>
          <cell r="E980">
            <v>81147.44</v>
          </cell>
          <cell r="F980">
            <v>77788.070000000007</v>
          </cell>
        </row>
        <row r="981">
          <cell r="B981" t="str">
            <v>Gasnorte</v>
          </cell>
          <cell r="C981">
            <v>389830.94</v>
          </cell>
          <cell r="D981">
            <v>392499.02</v>
          </cell>
          <cell r="E981">
            <v>439919.05</v>
          </cell>
          <cell r="F981">
            <v>430196.17</v>
          </cell>
        </row>
        <row r="982">
          <cell r="B982" t="str">
            <v>Aguki</v>
          </cell>
          <cell r="C982">
            <v>274477.88</v>
          </cell>
          <cell r="D982">
            <v>265272.19</v>
          </cell>
          <cell r="E982">
            <v>295716.5</v>
          </cell>
          <cell r="F982">
            <v>289250.28000000003</v>
          </cell>
        </row>
        <row r="983">
          <cell r="B983" t="str">
            <v>Tomas Marsano</v>
          </cell>
          <cell r="C983">
            <v>350163.46</v>
          </cell>
          <cell r="D983">
            <v>323389.17</v>
          </cell>
          <cell r="E983">
            <v>343947.12</v>
          </cell>
          <cell r="F983">
            <v>345356.95</v>
          </cell>
        </row>
        <row r="984">
          <cell r="B984" t="str">
            <v>La Mar</v>
          </cell>
          <cell r="C984">
            <v>125000.28</v>
          </cell>
          <cell r="D984">
            <v>135465.10999999999</v>
          </cell>
          <cell r="E984">
            <v>151890.76</v>
          </cell>
          <cell r="F984">
            <v>141959.9</v>
          </cell>
        </row>
        <row r="985">
          <cell r="B985" t="str">
            <v>S. Margherita</v>
          </cell>
          <cell r="C985">
            <v>144791.49</v>
          </cell>
          <cell r="D985">
            <v>122720.08</v>
          </cell>
          <cell r="E985">
            <v>135030.38</v>
          </cell>
          <cell r="F985">
            <v>129705.43</v>
          </cell>
        </row>
        <row r="986">
          <cell r="B986" t="str">
            <v>Esquivias</v>
          </cell>
          <cell r="C986">
            <v>191126.83</v>
          </cell>
          <cell r="D986">
            <v>165161.25</v>
          </cell>
          <cell r="E986">
            <v>193531.21</v>
          </cell>
          <cell r="F986">
            <v>181570.55</v>
          </cell>
        </row>
        <row r="987">
          <cell r="B987" t="str">
            <v>Altavidda</v>
          </cell>
          <cell r="C987">
            <v>172221.48</v>
          </cell>
          <cell r="D987">
            <v>144685.68</v>
          </cell>
          <cell r="E987">
            <v>165340.31</v>
          </cell>
          <cell r="F987">
            <v>167066.95000000001</v>
          </cell>
        </row>
        <row r="988">
          <cell r="B988" t="str">
            <v>Angamos</v>
          </cell>
          <cell r="C988">
            <v>88581.46</v>
          </cell>
          <cell r="D988">
            <v>82203.39</v>
          </cell>
          <cell r="E988">
            <v>89183.39</v>
          </cell>
          <cell r="F988">
            <v>79383.98</v>
          </cell>
        </row>
        <row r="989">
          <cell r="B989" t="str">
            <v>Picorp</v>
          </cell>
          <cell r="C989">
            <v>221573.72</v>
          </cell>
          <cell r="D989">
            <v>215523.58</v>
          </cell>
          <cell r="E989">
            <v>257178.11</v>
          </cell>
          <cell r="F989">
            <v>221758.91</v>
          </cell>
        </row>
        <row r="990">
          <cell r="B990" t="str">
            <v>Corsersac</v>
          </cell>
          <cell r="C990">
            <v>184921.56</v>
          </cell>
          <cell r="D990">
            <v>179505.82</v>
          </cell>
          <cell r="E990">
            <v>199991.41</v>
          </cell>
          <cell r="F990">
            <v>186499.62</v>
          </cell>
        </row>
        <row r="991">
          <cell r="B991" t="str">
            <v>La Calera</v>
          </cell>
          <cell r="C991">
            <v>252636.83</v>
          </cell>
          <cell r="D991">
            <v>235780.48000000001</v>
          </cell>
          <cell r="E991">
            <v>265682.28000000003</v>
          </cell>
          <cell r="F991">
            <v>254328.84</v>
          </cell>
        </row>
        <row r="992">
          <cell r="B992" t="str">
            <v>Smile</v>
          </cell>
          <cell r="C992">
            <v>125534.44</v>
          </cell>
          <cell r="D992">
            <v>98226.93</v>
          </cell>
          <cell r="E992">
            <v>123874.47</v>
          </cell>
          <cell r="F992">
            <v>119353.22</v>
          </cell>
        </row>
        <row r="993">
          <cell r="B993" t="str">
            <v>Graco</v>
          </cell>
          <cell r="C993">
            <v>132373.66</v>
          </cell>
          <cell r="D993">
            <v>123542.49</v>
          </cell>
          <cell r="E993">
            <v>132394.54999999999</v>
          </cell>
          <cell r="F993">
            <v>126255.5</v>
          </cell>
        </row>
        <row r="994">
          <cell r="B994" t="str">
            <v>ASSA</v>
          </cell>
          <cell r="C994">
            <v>198985.23</v>
          </cell>
          <cell r="D994">
            <v>181542.59</v>
          </cell>
          <cell r="E994">
            <v>205321.64</v>
          </cell>
          <cell r="F994">
            <v>197134.09</v>
          </cell>
        </row>
        <row r="995">
          <cell r="B995" t="str">
            <v>Colonial II</v>
          </cell>
          <cell r="C995">
            <v>390356.99</v>
          </cell>
          <cell r="D995">
            <v>306891.37</v>
          </cell>
          <cell r="E995">
            <v>403977.45</v>
          </cell>
          <cell r="F995">
            <v>376121.85</v>
          </cell>
        </row>
        <row r="996">
          <cell r="B996" t="str">
            <v>Arriola</v>
          </cell>
          <cell r="C996">
            <v>602940.34</v>
          </cell>
          <cell r="D996">
            <v>547872.36</v>
          </cell>
          <cell r="E996">
            <v>659666.53</v>
          </cell>
          <cell r="F996">
            <v>637402.94999999995</v>
          </cell>
        </row>
        <row r="997">
          <cell r="B997" t="str">
            <v>Cantolao II</v>
          </cell>
          <cell r="C997">
            <v>216541.37</v>
          </cell>
          <cell r="D997">
            <v>231673.16</v>
          </cell>
          <cell r="E997">
            <v>287132.46000000002</v>
          </cell>
          <cell r="F997">
            <v>234939.87</v>
          </cell>
        </row>
        <row r="998">
          <cell r="B998" t="str">
            <v>Servitor</v>
          </cell>
          <cell r="C998">
            <v>437180.84</v>
          </cell>
          <cell r="D998">
            <v>373820.75</v>
          </cell>
          <cell r="E998">
            <v>458662.91</v>
          </cell>
          <cell r="F998">
            <v>445613.41</v>
          </cell>
        </row>
        <row r="999">
          <cell r="B999" t="str">
            <v>Charlotte</v>
          </cell>
          <cell r="C999">
            <v>194771.36</v>
          </cell>
          <cell r="D999">
            <v>187425.7</v>
          </cell>
          <cell r="E999">
            <v>202788.29</v>
          </cell>
          <cell r="F999">
            <v>188200.77</v>
          </cell>
        </row>
        <row r="1000">
          <cell r="B1000" t="str">
            <v>Clean Energy</v>
          </cell>
          <cell r="C1000">
            <v>217624.12</v>
          </cell>
          <cell r="D1000">
            <v>246498.88</v>
          </cell>
          <cell r="E1000">
            <v>252494.47</v>
          </cell>
          <cell r="F1000">
            <v>241849.38</v>
          </cell>
        </row>
        <row r="1001">
          <cell r="B1001" t="str">
            <v>Sol de Oro</v>
          </cell>
          <cell r="C1001">
            <v>381154.98</v>
          </cell>
          <cell r="D1001">
            <v>372904.82</v>
          </cell>
          <cell r="E1001">
            <v>411051.04</v>
          </cell>
          <cell r="F1001">
            <v>379049.73</v>
          </cell>
        </row>
        <row r="1002">
          <cell r="B1002" t="str">
            <v>Julia</v>
          </cell>
          <cell r="C1002">
            <v>275271.13</v>
          </cell>
          <cell r="D1002">
            <v>176227.39</v>
          </cell>
          <cell r="E1002">
            <v>218540.92</v>
          </cell>
          <cell r="F1002">
            <v>337317.43</v>
          </cell>
        </row>
        <row r="1003">
          <cell r="B1003" t="str">
            <v>VCC</v>
          </cell>
          <cell r="C1003">
            <v>233547.49</v>
          </cell>
          <cell r="D1003">
            <v>197222.24</v>
          </cell>
          <cell r="E1003">
            <v>207486.19</v>
          </cell>
          <cell r="F1003">
            <v>181850.86</v>
          </cell>
        </row>
        <row r="1004">
          <cell r="B1004" t="str">
            <v>Los Jardines</v>
          </cell>
          <cell r="C1004">
            <v>67803.03</v>
          </cell>
          <cell r="D1004">
            <v>64973.85</v>
          </cell>
          <cell r="E1004">
            <v>73821.55</v>
          </cell>
          <cell r="F1004">
            <v>68548.240000000005</v>
          </cell>
        </row>
        <row r="1005">
          <cell r="B1005" t="str">
            <v>Cormar</v>
          </cell>
          <cell r="C1005">
            <v>183653.78</v>
          </cell>
          <cell r="D1005">
            <v>182967.3</v>
          </cell>
          <cell r="E1005">
            <v>191897.47</v>
          </cell>
          <cell r="F1005">
            <v>176507.79</v>
          </cell>
        </row>
        <row r="1006">
          <cell r="B1006" t="str">
            <v>Felverana</v>
          </cell>
          <cell r="C1006">
            <v>119073.47</v>
          </cell>
          <cell r="D1006">
            <v>97229.28</v>
          </cell>
          <cell r="E1006">
            <v>97906.53</v>
          </cell>
          <cell r="F1006">
            <v>93727.62</v>
          </cell>
        </row>
        <row r="1007">
          <cell r="B1007" t="str">
            <v>Argus</v>
          </cell>
          <cell r="C1007">
            <v>67715.61</v>
          </cell>
          <cell r="D1007">
            <v>58840.41</v>
          </cell>
          <cell r="E1007">
            <v>60065.760000000002</v>
          </cell>
          <cell r="F1007">
            <v>63581.18</v>
          </cell>
        </row>
        <row r="1008">
          <cell r="B1008" t="str">
            <v>San Juanito II</v>
          </cell>
          <cell r="C1008">
            <v>278386.81</v>
          </cell>
          <cell r="D1008">
            <v>258855.9</v>
          </cell>
          <cell r="E1008">
            <v>286223.53000000003</v>
          </cell>
          <cell r="F1008">
            <v>268111.71000000002</v>
          </cell>
        </row>
        <row r="1009">
          <cell r="B1009" t="str">
            <v>Universal</v>
          </cell>
          <cell r="C1009">
            <v>482072.38</v>
          </cell>
          <cell r="D1009">
            <v>490856.22</v>
          </cell>
          <cell r="E1009">
            <v>548373.4</v>
          </cell>
          <cell r="F1009">
            <v>516413.88</v>
          </cell>
        </row>
        <row r="1010">
          <cell r="B1010" t="str">
            <v>Gasac</v>
          </cell>
          <cell r="C1010">
            <v>205451.94</v>
          </cell>
          <cell r="D1010">
            <v>231130.5</v>
          </cell>
          <cell r="E1010">
            <v>276870.59000000003</v>
          </cell>
          <cell r="F1010">
            <v>266624.73</v>
          </cell>
        </row>
        <row r="1011">
          <cell r="B1011" t="str">
            <v>Trigam</v>
          </cell>
          <cell r="C1011">
            <v>181212</v>
          </cell>
          <cell r="D1011">
            <v>173544.78</v>
          </cell>
          <cell r="E1011">
            <v>188987.98</v>
          </cell>
          <cell r="F1011">
            <v>190058.59</v>
          </cell>
        </row>
        <row r="1012">
          <cell r="B1012" t="str">
            <v>El Ovalo</v>
          </cell>
          <cell r="C1012">
            <v>143294.32999999999</v>
          </cell>
          <cell r="D1012">
            <v>110265.18</v>
          </cell>
          <cell r="E1012">
            <v>119207.43</v>
          </cell>
          <cell r="F1012">
            <v>117650.06</v>
          </cell>
        </row>
        <row r="1013">
          <cell r="B1013" t="str">
            <v>El Asesor</v>
          </cell>
          <cell r="C1013">
            <v>309708.92</v>
          </cell>
          <cell r="D1013">
            <v>288137.51</v>
          </cell>
          <cell r="E1013">
            <v>319922.42</v>
          </cell>
          <cell r="F1013">
            <v>304972.53999999998</v>
          </cell>
        </row>
        <row r="1014">
          <cell r="B1014" t="str">
            <v>Lumar</v>
          </cell>
          <cell r="C1014">
            <v>114867.42</v>
          </cell>
          <cell r="D1014">
            <v>114417.72</v>
          </cell>
          <cell r="E1014">
            <v>126106.32</v>
          </cell>
          <cell r="F1014">
            <v>132100.54</v>
          </cell>
        </row>
        <row r="1015">
          <cell r="B1015" t="str">
            <v>GIO</v>
          </cell>
          <cell r="C1015">
            <v>267641.65999999997</v>
          </cell>
          <cell r="D1015">
            <v>252429.75</v>
          </cell>
          <cell r="E1015">
            <v>284411.71000000002</v>
          </cell>
          <cell r="F1015">
            <v>288455.69</v>
          </cell>
        </row>
        <row r="1016">
          <cell r="B1016" t="str">
            <v>GESA</v>
          </cell>
          <cell r="C1016">
            <v>312090.5</v>
          </cell>
          <cell r="D1016">
            <v>271043.40999999997</v>
          </cell>
          <cell r="E1016">
            <v>248101.87</v>
          </cell>
          <cell r="F1016">
            <v>232684.65</v>
          </cell>
        </row>
        <row r="1017">
          <cell r="B1017" t="str">
            <v>Siroco</v>
          </cell>
          <cell r="C1017">
            <v>179582.59</v>
          </cell>
          <cell r="D1017">
            <v>154950.24</v>
          </cell>
          <cell r="E1017">
            <v>160029.93</v>
          </cell>
          <cell r="F1017">
            <v>157758.74</v>
          </cell>
        </row>
        <row r="1018">
          <cell r="B1018" t="str">
            <v>Gran Chimú</v>
          </cell>
          <cell r="C1018">
            <v>201680.85</v>
          </cell>
          <cell r="D1018">
            <v>199152.97</v>
          </cell>
          <cell r="E1018">
            <v>230941.93</v>
          </cell>
          <cell r="F1018">
            <v>222870.86</v>
          </cell>
        </row>
        <row r="1019">
          <cell r="B1019" t="str">
            <v>Quilca</v>
          </cell>
          <cell r="C1019">
            <v>261790.85</v>
          </cell>
          <cell r="D1019">
            <v>259743.25</v>
          </cell>
          <cell r="E1019">
            <v>286769.75</v>
          </cell>
          <cell r="F1019">
            <v>278841.09000000003</v>
          </cell>
        </row>
        <row r="1020">
          <cell r="B1020" t="str">
            <v>Sudamericano</v>
          </cell>
          <cell r="C1020">
            <v>216722.7</v>
          </cell>
          <cell r="D1020">
            <v>180134.43</v>
          </cell>
          <cell r="E1020">
            <v>209750.76</v>
          </cell>
          <cell r="F1020">
            <v>195395.95</v>
          </cell>
        </row>
        <row r="1021">
          <cell r="B1021" t="str">
            <v>Pachacútec</v>
          </cell>
          <cell r="C1021">
            <v>303563.40000000002</v>
          </cell>
          <cell r="D1021">
            <v>287457.82</v>
          </cell>
          <cell r="E1021">
            <v>314177.90000000002</v>
          </cell>
          <cell r="F1021">
            <v>300485.06</v>
          </cell>
        </row>
        <row r="1022">
          <cell r="B1022" t="str">
            <v>Virgen María</v>
          </cell>
          <cell r="C1022">
            <v>77341.56</v>
          </cell>
          <cell r="D1022">
            <v>75313</v>
          </cell>
          <cell r="E1022">
            <v>75267.83</v>
          </cell>
          <cell r="F1022">
            <v>82278.009999999995</v>
          </cell>
        </row>
        <row r="1023">
          <cell r="B1023" t="str">
            <v>Argentina</v>
          </cell>
          <cell r="C1023">
            <v>121333.78</v>
          </cell>
          <cell r="D1023">
            <v>84022.57</v>
          </cell>
          <cell r="E1023">
            <v>93442.08</v>
          </cell>
          <cell r="F1023">
            <v>85375.1</v>
          </cell>
        </row>
        <row r="1024">
          <cell r="B1024" t="str">
            <v>Genex</v>
          </cell>
          <cell r="C1024">
            <v>307139.44</v>
          </cell>
          <cell r="D1024">
            <v>302124.89</v>
          </cell>
          <cell r="E1024">
            <v>328244.71000000002</v>
          </cell>
          <cell r="F1024">
            <v>313915.15000000002</v>
          </cell>
        </row>
        <row r="1025">
          <cell r="B1025" t="str">
            <v>Colonial</v>
          </cell>
          <cell r="C1025">
            <v>89828.33</v>
          </cell>
          <cell r="D1025">
            <v>113483.23</v>
          </cell>
          <cell r="E1025">
            <v>95766.399999999994</v>
          </cell>
          <cell r="F1025">
            <v>93184.77</v>
          </cell>
        </row>
        <row r="1026">
          <cell r="B1026" t="str">
            <v>Venezuela</v>
          </cell>
          <cell r="C1026">
            <v>130986.49</v>
          </cell>
          <cell r="D1026">
            <v>128539.44</v>
          </cell>
          <cell r="E1026">
            <v>140709.6</v>
          </cell>
          <cell r="F1026">
            <v>135098.97</v>
          </cell>
        </row>
        <row r="1027">
          <cell r="B1027" t="str">
            <v>Lubrigas</v>
          </cell>
          <cell r="C1027">
            <v>53051.39</v>
          </cell>
          <cell r="D1027">
            <v>50671.040000000001</v>
          </cell>
          <cell r="E1027">
            <v>45889.3</v>
          </cell>
          <cell r="F1027">
            <v>38621.370000000003</v>
          </cell>
        </row>
        <row r="1028">
          <cell r="B1028" t="str">
            <v>Shalom</v>
          </cell>
          <cell r="C1028">
            <v>147627.19</v>
          </cell>
          <cell r="D1028">
            <v>130653.43</v>
          </cell>
          <cell r="E1028">
            <v>144463.38</v>
          </cell>
          <cell r="F1028">
            <v>138468.47</v>
          </cell>
        </row>
        <row r="1029">
          <cell r="B1029" t="str">
            <v>Pits</v>
          </cell>
          <cell r="C1029">
            <v>120190.02</v>
          </cell>
          <cell r="D1029">
            <v>110972.14</v>
          </cell>
          <cell r="E1029">
            <v>121480.47</v>
          </cell>
          <cell r="F1029">
            <v>114745.11</v>
          </cell>
        </row>
        <row r="1030">
          <cell r="B1030" t="str">
            <v>Arica</v>
          </cell>
          <cell r="C1030">
            <v>141586.62</v>
          </cell>
          <cell r="D1030">
            <v>137862.96</v>
          </cell>
          <cell r="E1030">
            <v>151650.94</v>
          </cell>
          <cell r="F1030">
            <v>145189.22</v>
          </cell>
        </row>
        <row r="1031">
          <cell r="B1031" t="str">
            <v>Fometsa</v>
          </cell>
          <cell r="C1031">
            <v>84969.36</v>
          </cell>
          <cell r="D1031">
            <v>92375.13</v>
          </cell>
          <cell r="E1031">
            <v>104380.25</v>
          </cell>
          <cell r="F1031">
            <v>98682.33</v>
          </cell>
        </row>
        <row r="1032">
          <cell r="B1032" t="str">
            <v>Santa Rosa</v>
          </cell>
          <cell r="C1032">
            <v>164027.23000000001</v>
          </cell>
          <cell r="D1032">
            <v>168711.24</v>
          </cell>
          <cell r="E1032">
            <v>186602.95</v>
          </cell>
          <cell r="F1032">
            <v>175953.09</v>
          </cell>
        </row>
        <row r="1033">
          <cell r="B1033" t="str">
            <v>Lima</v>
          </cell>
          <cell r="C1033">
            <v>261564.73</v>
          </cell>
          <cell r="D1033">
            <v>259819.33</v>
          </cell>
          <cell r="E1033">
            <v>286555.57</v>
          </cell>
          <cell r="F1033">
            <v>277565.88</v>
          </cell>
        </row>
        <row r="1034">
          <cell r="B1034" t="str">
            <v>Cilugas</v>
          </cell>
          <cell r="C1034">
            <v>69129.62</v>
          </cell>
          <cell r="D1034">
            <v>81987.78</v>
          </cell>
          <cell r="E1034">
            <v>96179.87</v>
          </cell>
          <cell r="F1034">
            <v>89153.61</v>
          </cell>
        </row>
        <row r="1035">
          <cell r="B1035" t="str">
            <v>Intraserv 5</v>
          </cell>
          <cell r="C1035">
            <v>285043.33</v>
          </cell>
          <cell r="D1035">
            <v>203973.11</v>
          </cell>
          <cell r="E1035">
            <v>165201.26999999999</v>
          </cell>
          <cell r="F1035">
            <v>283628.42</v>
          </cell>
        </row>
        <row r="1036">
          <cell r="B1036" t="str">
            <v>Colonial III</v>
          </cell>
          <cell r="C1036">
            <v>58003.47</v>
          </cell>
          <cell r="D1036">
            <v>56705.75</v>
          </cell>
          <cell r="E1036">
            <v>63249.64</v>
          </cell>
          <cell r="F1036">
            <v>63466.35</v>
          </cell>
        </row>
        <row r="1037">
          <cell r="B1037" t="str">
            <v>Vijogas</v>
          </cell>
          <cell r="C1037">
            <v>256605.63</v>
          </cell>
          <cell r="D1037">
            <v>214963.55</v>
          </cell>
          <cell r="E1037">
            <v>221449.19</v>
          </cell>
          <cell r="F1037">
            <v>212841.9</v>
          </cell>
        </row>
        <row r="1038">
          <cell r="B1038" t="str">
            <v>Altavidda II</v>
          </cell>
          <cell r="C1038">
            <v>416801.32</v>
          </cell>
          <cell r="D1038">
            <v>382672.88</v>
          </cell>
          <cell r="E1038">
            <v>396804</v>
          </cell>
          <cell r="F1038">
            <v>385406.41</v>
          </cell>
        </row>
        <row r="1039">
          <cell r="B1039" t="str">
            <v>Delta</v>
          </cell>
          <cell r="C1039">
            <v>364046.03</v>
          </cell>
          <cell r="D1039">
            <v>336253.5</v>
          </cell>
          <cell r="E1039">
            <v>397846.4</v>
          </cell>
          <cell r="F1039">
            <v>390101.04</v>
          </cell>
        </row>
        <row r="1040">
          <cell r="B1040" t="str">
            <v>Próceres</v>
          </cell>
          <cell r="C1040">
            <v>161387.34</v>
          </cell>
          <cell r="D1040">
            <v>160614.35</v>
          </cell>
          <cell r="E1040">
            <v>179451.81</v>
          </cell>
          <cell r="F1040">
            <v>176340.32</v>
          </cell>
        </row>
        <row r="1041">
          <cell r="B1041" t="str">
            <v>Assa La Victoria</v>
          </cell>
          <cell r="C1041">
            <v>936189.13</v>
          </cell>
          <cell r="D1041">
            <v>899982.68</v>
          </cell>
          <cell r="E1041">
            <v>998800.85</v>
          </cell>
          <cell r="F1041">
            <v>984018.26</v>
          </cell>
        </row>
        <row r="1042">
          <cell r="B1042" t="str">
            <v>Estel</v>
          </cell>
          <cell r="C1042">
            <v>351135.54</v>
          </cell>
          <cell r="D1042">
            <v>326138.84000000003</v>
          </cell>
          <cell r="E1042">
            <v>377809.38</v>
          </cell>
          <cell r="F1042">
            <v>356281.68</v>
          </cell>
        </row>
        <row r="1043">
          <cell r="B1043" t="str">
            <v>Angamos CyM</v>
          </cell>
          <cell r="C1043">
            <v>116685.95</v>
          </cell>
          <cell r="D1043">
            <v>100806.2</v>
          </cell>
          <cell r="E1043">
            <v>115545.32</v>
          </cell>
          <cell r="F1043">
            <v>104434.79</v>
          </cell>
        </row>
        <row r="1044">
          <cell r="B1044" t="str">
            <v>Titi</v>
          </cell>
          <cell r="C1044">
            <v>240940.37</v>
          </cell>
          <cell r="D1044">
            <v>211586.73</v>
          </cell>
          <cell r="E1044">
            <v>247120.2</v>
          </cell>
          <cell r="F1044">
            <v>255321.57</v>
          </cell>
        </row>
        <row r="1045">
          <cell r="B1045" t="str">
            <v>Acosa San Isidro</v>
          </cell>
          <cell r="C1045">
            <v>199761.98</v>
          </cell>
          <cell r="D1045">
            <v>194299.15</v>
          </cell>
          <cell r="E1045">
            <v>213958.52</v>
          </cell>
          <cell r="F1045">
            <v>201812.53</v>
          </cell>
        </row>
        <row r="1046">
          <cell r="B1046" t="str">
            <v>Coesti Zarate</v>
          </cell>
          <cell r="C1046">
            <v>220483.94</v>
          </cell>
          <cell r="D1046">
            <v>195554.4</v>
          </cell>
          <cell r="E1046">
            <v>214597.9</v>
          </cell>
          <cell r="F1046">
            <v>211687.36</v>
          </cell>
        </row>
        <row r="1047">
          <cell r="B1047" t="str">
            <v>Neogas</v>
          </cell>
          <cell r="C1047">
            <v>232937.68</v>
          </cell>
          <cell r="D1047">
            <v>210318.78</v>
          </cell>
          <cell r="E1047">
            <v>225412.22</v>
          </cell>
          <cell r="F1047">
            <v>217975.1</v>
          </cell>
        </row>
        <row r="1048">
          <cell r="B1048" t="str">
            <v>Tingo Maria</v>
          </cell>
          <cell r="C1048">
            <v>114928.73</v>
          </cell>
          <cell r="D1048">
            <v>104362.01</v>
          </cell>
          <cell r="E1048">
            <v>116010.24000000001</v>
          </cell>
          <cell r="F1048">
            <v>112283.58</v>
          </cell>
        </row>
        <row r="1049">
          <cell r="B1049" t="str">
            <v>San Luis</v>
          </cell>
          <cell r="C1049">
            <v>96762.57</v>
          </cell>
          <cell r="D1049">
            <v>90380.47</v>
          </cell>
          <cell r="E1049">
            <v>91898.01</v>
          </cell>
          <cell r="F1049">
            <v>102803.34</v>
          </cell>
        </row>
        <row r="1050">
          <cell r="B1050" t="str">
            <v>Brata</v>
          </cell>
          <cell r="C1050">
            <v>371913.23</v>
          </cell>
          <cell r="D1050">
            <v>354718.14</v>
          </cell>
          <cell r="E1050">
            <v>393722.84</v>
          </cell>
          <cell r="F1050">
            <v>370823.83</v>
          </cell>
        </row>
        <row r="1051">
          <cell r="B1051" t="str">
            <v>Malecon Checa</v>
          </cell>
          <cell r="C1051">
            <v>260221.99</v>
          </cell>
          <cell r="D1051">
            <v>277479.03999999998</v>
          </cell>
          <cell r="E1051">
            <v>314821.69</v>
          </cell>
          <cell r="F1051">
            <v>305181.83</v>
          </cell>
        </row>
        <row r="1052">
          <cell r="B1052" t="str">
            <v>Estaciones y Gasocentros</v>
          </cell>
          <cell r="C1052">
            <v>167882.12</v>
          </cell>
          <cell r="D1052">
            <v>156455.17000000001</v>
          </cell>
          <cell r="E1052">
            <v>166016.41</v>
          </cell>
          <cell r="F1052">
            <v>164683.04</v>
          </cell>
        </row>
        <row r="1053">
          <cell r="B1053" t="str">
            <v>Gasbra La Victoria</v>
          </cell>
          <cell r="C1053">
            <v>532993.91</v>
          </cell>
          <cell r="D1053">
            <v>477668.32</v>
          </cell>
          <cell r="E1053">
            <v>529485.59</v>
          </cell>
          <cell r="F1053">
            <v>517189.33</v>
          </cell>
        </row>
        <row r="1054">
          <cell r="B1054" t="str">
            <v>Acosa Faucett</v>
          </cell>
          <cell r="C1054">
            <v>141001.10999999999</v>
          </cell>
          <cell r="D1054">
            <v>137879.91</v>
          </cell>
          <cell r="E1054">
            <v>158581.93</v>
          </cell>
          <cell r="F1054">
            <v>156097.71</v>
          </cell>
        </row>
        <row r="1055">
          <cell r="B1055" t="str">
            <v>Arica II</v>
          </cell>
          <cell r="C1055">
            <v>139930.92000000001</v>
          </cell>
          <cell r="D1055">
            <v>130196.79</v>
          </cell>
          <cell r="E1055">
            <v>150044.5</v>
          </cell>
          <cell r="F1055">
            <v>143991.63</v>
          </cell>
        </row>
        <row r="1056">
          <cell r="B1056" t="str">
            <v>Central</v>
          </cell>
          <cell r="C1056">
            <v>177109.77</v>
          </cell>
          <cell r="D1056">
            <v>174782.91</v>
          </cell>
          <cell r="E1056">
            <v>179609.98</v>
          </cell>
          <cell r="F1056">
            <v>166472.43</v>
          </cell>
        </row>
        <row r="1057">
          <cell r="B1057" t="str">
            <v>Inca GNV</v>
          </cell>
          <cell r="C1057">
            <v>90657.53</v>
          </cell>
          <cell r="D1057">
            <v>95732.61</v>
          </cell>
          <cell r="E1057">
            <v>99661.84</v>
          </cell>
          <cell r="F1057">
            <v>58667.13</v>
          </cell>
        </row>
        <row r="1058">
          <cell r="B1058" t="str">
            <v>Livomarket Argentina</v>
          </cell>
          <cell r="C1058">
            <v>201537.89</v>
          </cell>
          <cell r="D1058">
            <v>171868.28</v>
          </cell>
          <cell r="E1058">
            <v>186955.48</v>
          </cell>
          <cell r="F1058">
            <v>182288.55</v>
          </cell>
        </row>
        <row r="1059">
          <cell r="B1059" t="str">
            <v>Coesti Igarsa</v>
          </cell>
          <cell r="C1059">
            <v>249991.92</v>
          </cell>
          <cell r="D1059">
            <v>237169.21</v>
          </cell>
          <cell r="E1059">
            <v>266420.44</v>
          </cell>
          <cell r="F1059">
            <v>239250.84</v>
          </cell>
        </row>
        <row r="1060">
          <cell r="B1060" t="str">
            <v>Sanflor-Farmin</v>
          </cell>
          <cell r="C1060">
            <v>305600.98</v>
          </cell>
          <cell r="D1060">
            <v>300500.77</v>
          </cell>
          <cell r="E1060">
            <v>326806.95</v>
          </cell>
          <cell r="F1060">
            <v>319296.12</v>
          </cell>
        </row>
        <row r="1061">
          <cell r="B1061" t="str">
            <v>Centro Gas Diego</v>
          </cell>
          <cell r="C1061">
            <v>252973.85</v>
          </cell>
          <cell r="D1061">
            <v>263091.5</v>
          </cell>
          <cell r="E1061">
            <v>297806.24</v>
          </cell>
          <cell r="F1061">
            <v>284745.46000000002</v>
          </cell>
        </row>
        <row r="1062">
          <cell r="B1062" t="str">
            <v>Tupac Amaru</v>
          </cell>
          <cell r="C1062">
            <v>235006.67</v>
          </cell>
          <cell r="D1062">
            <v>231486.57</v>
          </cell>
          <cell r="E1062">
            <v>258792.36</v>
          </cell>
          <cell r="F1062">
            <v>253996.51</v>
          </cell>
        </row>
        <row r="1063">
          <cell r="B1063" t="str">
            <v>Nanita</v>
          </cell>
          <cell r="C1063">
            <v>261406.89</v>
          </cell>
          <cell r="D1063">
            <v>242449.86</v>
          </cell>
          <cell r="E1063">
            <v>263842.64</v>
          </cell>
          <cell r="F1063">
            <v>262359.75</v>
          </cell>
        </row>
        <row r="1064">
          <cell r="B1064" t="str">
            <v>Acosa Castilla</v>
          </cell>
          <cell r="C1064">
            <v>256014.88</v>
          </cell>
          <cell r="D1064">
            <v>232157.61</v>
          </cell>
          <cell r="E1064">
            <v>259859.7</v>
          </cell>
          <cell r="F1064">
            <v>244089.18</v>
          </cell>
        </row>
        <row r="1065">
          <cell r="B1065" t="str">
            <v>Korioto Las Lomas</v>
          </cell>
          <cell r="C1065">
            <v>221324.68</v>
          </cell>
          <cell r="D1065">
            <v>207162.71</v>
          </cell>
          <cell r="E1065">
            <v>230570.45</v>
          </cell>
          <cell r="F1065">
            <v>230799.02</v>
          </cell>
        </row>
        <row r="1066">
          <cell r="B1066" t="str">
            <v>Paseo de la Republica</v>
          </cell>
          <cell r="C1066">
            <v>363779.97</v>
          </cell>
          <cell r="D1066">
            <v>335866.98</v>
          </cell>
          <cell r="E1066">
            <v>368921.69</v>
          </cell>
          <cell r="F1066">
            <v>354177.16</v>
          </cell>
        </row>
        <row r="1067">
          <cell r="B1067" t="str">
            <v>GNV Real</v>
          </cell>
          <cell r="C1067">
            <v>622116.23</v>
          </cell>
          <cell r="D1067">
            <v>607758.05000000005</v>
          </cell>
          <cell r="E1067">
            <v>652249.62</v>
          </cell>
          <cell r="F1067">
            <v>628233.89</v>
          </cell>
        </row>
        <row r="1068">
          <cell r="B1068" t="str">
            <v>Las Tiendas</v>
          </cell>
          <cell r="C1068">
            <v>107223.81</v>
          </cell>
          <cell r="D1068">
            <v>100495.51</v>
          </cell>
          <cell r="E1068">
            <v>105320</v>
          </cell>
          <cell r="F1068">
            <v>97956.89</v>
          </cell>
        </row>
        <row r="1069">
          <cell r="B1069" t="str">
            <v>28 de Julio</v>
          </cell>
          <cell r="C1069">
            <v>192881.5</v>
          </cell>
          <cell r="D1069">
            <v>173299.27</v>
          </cell>
          <cell r="E1069">
            <v>192835.72</v>
          </cell>
          <cell r="F1069">
            <v>182104.89</v>
          </cell>
        </row>
        <row r="1070">
          <cell r="B1070" t="str">
            <v>Vista Alegre</v>
          </cell>
          <cell r="C1070">
            <v>467930.53</v>
          </cell>
          <cell r="D1070">
            <v>449873.35</v>
          </cell>
          <cell r="E1070">
            <v>473346.48</v>
          </cell>
          <cell r="F1070">
            <v>475554.28</v>
          </cell>
        </row>
        <row r="1071">
          <cell r="B1071" t="str">
            <v>Carrion El Torito</v>
          </cell>
          <cell r="C1071">
            <v>239340.15</v>
          </cell>
          <cell r="D1071">
            <v>214830.97</v>
          </cell>
          <cell r="E1071">
            <v>242359.92</v>
          </cell>
          <cell r="F1071">
            <v>246231.91</v>
          </cell>
        </row>
        <row r="1072">
          <cell r="B1072" t="str">
            <v>Nicolas Ayllon</v>
          </cell>
          <cell r="C1072">
            <v>203161.29</v>
          </cell>
          <cell r="D1072">
            <v>182317.22</v>
          </cell>
          <cell r="E1072">
            <v>208140.07</v>
          </cell>
          <cell r="F1072">
            <v>205359.09</v>
          </cell>
        </row>
        <row r="1073">
          <cell r="B1073" t="str">
            <v>Celeste</v>
          </cell>
          <cell r="C1073">
            <v>199076.17</v>
          </cell>
          <cell r="D1073">
            <v>185542.15</v>
          </cell>
          <cell r="E1073">
            <v>206232.85</v>
          </cell>
          <cell r="F1073">
            <v>198517.87</v>
          </cell>
        </row>
        <row r="1074">
          <cell r="B1074" t="str">
            <v>Puente Nuevo</v>
          </cell>
          <cell r="C1074">
            <v>330765.15000000002</v>
          </cell>
          <cell r="D1074">
            <v>321650.03999999998</v>
          </cell>
          <cell r="E1074">
            <v>373342.26</v>
          </cell>
          <cell r="F1074">
            <v>344302.73</v>
          </cell>
        </row>
        <row r="1075">
          <cell r="B1075" t="str">
            <v>Abtao</v>
          </cell>
          <cell r="C1075">
            <v>189654.46</v>
          </cell>
          <cell r="D1075">
            <v>169883.21</v>
          </cell>
          <cell r="E1075">
            <v>183244.02</v>
          </cell>
          <cell r="F1075">
            <v>183362.39</v>
          </cell>
        </row>
        <row r="1076">
          <cell r="B1076" t="str">
            <v>Pachacútec E&amp;A</v>
          </cell>
          <cell r="C1076">
            <v>580505.92000000004</v>
          </cell>
          <cell r="D1076">
            <v>573386.9</v>
          </cell>
          <cell r="E1076">
            <v>637648.09</v>
          </cell>
          <cell r="F1076">
            <v>634636.56000000006</v>
          </cell>
        </row>
        <row r="1077">
          <cell r="B1077" t="str">
            <v>Tomas Valle</v>
          </cell>
          <cell r="C1077">
            <v>269131.39</v>
          </cell>
          <cell r="D1077">
            <v>281286.40999999997</v>
          </cell>
          <cell r="E1077">
            <v>341737.74</v>
          </cell>
          <cell r="F1077">
            <v>323383.21000000002</v>
          </cell>
        </row>
        <row r="1078">
          <cell r="B1078" t="str">
            <v>Trigam II</v>
          </cell>
          <cell r="C1078">
            <v>265500.09999999998</v>
          </cell>
          <cell r="D1078">
            <v>233412.77</v>
          </cell>
          <cell r="E1078">
            <v>289126.03000000003</v>
          </cell>
          <cell r="F1078">
            <v>283146.71999999997</v>
          </cell>
        </row>
        <row r="1079">
          <cell r="B1079" t="str">
            <v>Acosa Breña</v>
          </cell>
          <cell r="C1079">
            <v>106043.09</v>
          </cell>
          <cell r="D1079">
            <v>106594.91</v>
          </cell>
          <cell r="E1079">
            <v>118793.94</v>
          </cell>
          <cell r="F1079">
            <v>108514.68</v>
          </cell>
        </row>
        <row r="1080">
          <cell r="B1080" t="str">
            <v>SchoII</v>
          </cell>
          <cell r="C1080">
            <v>43429.87</v>
          </cell>
          <cell r="D1080">
            <v>43676.93</v>
          </cell>
          <cell r="E1080">
            <v>50147.48</v>
          </cell>
          <cell r="F1080">
            <v>47755.53</v>
          </cell>
        </row>
        <row r="1081">
          <cell r="B1081" t="str">
            <v>Javier Prado</v>
          </cell>
          <cell r="C1081">
            <v>289119.06</v>
          </cell>
          <cell r="D1081">
            <v>264822.77</v>
          </cell>
          <cell r="E1081">
            <v>317216.21000000002</v>
          </cell>
          <cell r="F1081">
            <v>308570.46000000002</v>
          </cell>
        </row>
        <row r="1082">
          <cell r="B1082" t="str">
            <v>Energigas Javier Prado</v>
          </cell>
          <cell r="C1082">
            <v>212769.74</v>
          </cell>
          <cell r="D1082">
            <v>218852.72</v>
          </cell>
          <cell r="E1082">
            <v>249800.82</v>
          </cell>
          <cell r="F1082">
            <v>248282.25</v>
          </cell>
        </row>
        <row r="1083">
          <cell r="B1083" t="str">
            <v>Salomon</v>
          </cell>
          <cell r="C1083">
            <v>234428.21</v>
          </cell>
          <cell r="D1083">
            <v>204878.94</v>
          </cell>
          <cell r="E1083">
            <v>231170.07</v>
          </cell>
          <cell r="F1083">
            <v>220601.12</v>
          </cell>
        </row>
        <row r="1084">
          <cell r="B1084" t="str">
            <v>Santa Cruz</v>
          </cell>
          <cell r="C1084">
            <v>570485.86</v>
          </cell>
          <cell r="D1084">
            <v>483904</v>
          </cell>
          <cell r="E1084">
            <v>580242.74</v>
          </cell>
          <cell r="F1084">
            <v>597913.75</v>
          </cell>
        </row>
        <row r="1085">
          <cell r="B1085" t="str">
            <v>La Victoria</v>
          </cell>
          <cell r="C1085">
            <v>158290.23000000001</v>
          </cell>
          <cell r="D1085">
            <v>142364.6</v>
          </cell>
          <cell r="E1085">
            <v>158989.13</v>
          </cell>
          <cell r="F1085">
            <v>158288.45000000001</v>
          </cell>
        </row>
        <row r="1086">
          <cell r="B1086" t="str">
            <v>La Campiña</v>
          </cell>
          <cell r="C1086">
            <v>304143.71000000002</v>
          </cell>
          <cell r="D1086">
            <v>291351.37</v>
          </cell>
          <cell r="E1086">
            <v>316467.21999999997</v>
          </cell>
          <cell r="F1086">
            <v>302479.45</v>
          </cell>
        </row>
        <row r="1087">
          <cell r="B1087" t="str">
            <v>Luna Pizarro</v>
          </cell>
          <cell r="C1087">
            <v>163596.06</v>
          </cell>
          <cell r="D1087">
            <v>154885.85</v>
          </cell>
          <cell r="E1087">
            <v>162210.26999999999</v>
          </cell>
          <cell r="F1087">
            <v>153053.13</v>
          </cell>
        </row>
        <row r="1088">
          <cell r="B1088" t="str">
            <v>Alas Peruanas</v>
          </cell>
          <cell r="C1088">
            <v>92444.18</v>
          </cell>
          <cell r="D1088">
            <v>72641.33</v>
          </cell>
          <cell r="E1088">
            <v>80403.509999999995</v>
          </cell>
          <cell r="F1088">
            <v>101916.96</v>
          </cell>
        </row>
        <row r="1089">
          <cell r="B1089" t="str">
            <v>Bolivar</v>
          </cell>
          <cell r="C1089">
            <v>120148.62</v>
          </cell>
          <cell r="D1089">
            <v>118250.16</v>
          </cell>
          <cell r="E1089">
            <v>138975.51</v>
          </cell>
          <cell r="F1089">
            <v>140160.48000000001</v>
          </cell>
        </row>
        <row r="1090">
          <cell r="B1090" t="str">
            <v>Ultragrifos</v>
          </cell>
          <cell r="C1090">
            <v>197384.65</v>
          </cell>
          <cell r="D1090">
            <v>176653.73</v>
          </cell>
          <cell r="E1090">
            <v>164932.13</v>
          </cell>
          <cell r="F1090">
            <v>148335.88</v>
          </cell>
        </row>
        <row r="1091">
          <cell r="B1091" t="str">
            <v>ETTISA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B1092" t="str">
            <v>Gasocentro Sur</v>
          </cell>
          <cell r="C1092">
            <v>616750.63</v>
          </cell>
          <cell r="D1092">
            <v>557465.16</v>
          </cell>
          <cell r="E1092">
            <v>611051.05000000005</v>
          </cell>
          <cell r="F1092">
            <v>587624.86</v>
          </cell>
        </row>
        <row r="1093">
          <cell r="B1093" t="str">
            <v>Ramiro Priale Huachipa</v>
          </cell>
          <cell r="C1093">
            <v>116750.1</v>
          </cell>
          <cell r="D1093">
            <v>120570.72</v>
          </cell>
          <cell r="E1093">
            <v>123309.53</v>
          </cell>
          <cell r="F1093">
            <v>114714.4</v>
          </cell>
        </row>
        <row r="1094">
          <cell r="B1094" t="str">
            <v>Estacion Canada</v>
          </cell>
          <cell r="C1094">
            <v>278666.69</v>
          </cell>
          <cell r="D1094">
            <v>273361.3</v>
          </cell>
          <cell r="E1094">
            <v>306429.19</v>
          </cell>
          <cell r="F1094">
            <v>284435.53000000003</v>
          </cell>
        </row>
        <row r="1095">
          <cell r="B1095" t="str">
            <v>Siroco La Victoria</v>
          </cell>
          <cell r="C1095">
            <v>250426.1</v>
          </cell>
          <cell r="D1095">
            <v>272568.33</v>
          </cell>
          <cell r="E1095">
            <v>309474.43</v>
          </cell>
          <cell r="F1095">
            <v>311757.46000000002</v>
          </cell>
        </row>
        <row r="1096">
          <cell r="B1096" t="str">
            <v>Monterrico</v>
          </cell>
          <cell r="C1096">
            <v>127869.35</v>
          </cell>
          <cell r="D1096">
            <v>127435.84</v>
          </cell>
          <cell r="E1096">
            <v>146379.17000000001</v>
          </cell>
          <cell r="F1096">
            <v>142975.70000000001</v>
          </cell>
        </row>
        <row r="1097">
          <cell r="B1097" t="str">
            <v>Coesti El Rosario</v>
          </cell>
          <cell r="C1097">
            <v>106349.35</v>
          </cell>
          <cell r="D1097">
            <v>102639.72</v>
          </cell>
          <cell r="E1097">
            <v>113332.94</v>
          </cell>
          <cell r="F1097">
            <v>104533.77</v>
          </cell>
        </row>
        <row r="1098">
          <cell r="B1098" t="str">
            <v>Guardia Civil</v>
          </cell>
          <cell r="C1098">
            <v>271868.53999999998</v>
          </cell>
          <cell r="D1098">
            <v>217533.89</v>
          </cell>
          <cell r="E1098">
            <v>271685.08</v>
          </cell>
          <cell r="F1098">
            <v>275842.31</v>
          </cell>
        </row>
        <row r="1099">
          <cell r="B1099" t="str">
            <v>Ecomovil</v>
          </cell>
          <cell r="C1099">
            <v>350062.18</v>
          </cell>
          <cell r="D1099">
            <v>361723.55</v>
          </cell>
          <cell r="E1099">
            <v>392269.38</v>
          </cell>
          <cell r="F1099">
            <v>335107.34000000003</v>
          </cell>
        </row>
        <row r="1100">
          <cell r="B1100" t="str">
            <v>Castilla Piura</v>
          </cell>
          <cell r="C1100">
            <v>49582.85</v>
          </cell>
          <cell r="D1100">
            <v>46727.58</v>
          </cell>
          <cell r="E1100">
            <v>62935.81</v>
          </cell>
          <cell r="F1100">
            <v>66589.320000000007</v>
          </cell>
        </row>
        <row r="1101">
          <cell r="B1101" t="str">
            <v>Pgn El Sol</v>
          </cell>
          <cell r="C1101">
            <v>265017.5</v>
          </cell>
          <cell r="D1101">
            <v>272007.43</v>
          </cell>
          <cell r="E1101">
            <v>312729.33</v>
          </cell>
          <cell r="F1101">
            <v>274404.64</v>
          </cell>
        </row>
        <row r="1102">
          <cell r="B1102" t="str">
            <v>Coesti Canada</v>
          </cell>
          <cell r="C1102">
            <v>253454.64</v>
          </cell>
          <cell r="D1102">
            <v>230181.85</v>
          </cell>
          <cell r="E1102">
            <v>261766.67</v>
          </cell>
          <cell r="F1102">
            <v>252510.8</v>
          </cell>
        </row>
        <row r="1103">
          <cell r="B1103" t="str">
            <v>Estacion Arequipa</v>
          </cell>
          <cell r="C1103">
            <v>149886.49</v>
          </cell>
          <cell r="D1103">
            <v>149166.74</v>
          </cell>
          <cell r="E1103">
            <v>163184.4</v>
          </cell>
          <cell r="F1103">
            <v>156075.19</v>
          </cell>
        </row>
        <row r="1104">
          <cell r="B1104" t="str">
            <v>Ganagas</v>
          </cell>
          <cell r="C1104">
            <v>226175.94</v>
          </cell>
          <cell r="D1104">
            <v>217755.38</v>
          </cell>
          <cell r="E1104">
            <v>240387.97</v>
          </cell>
          <cell r="F1104">
            <v>229161.16</v>
          </cell>
        </row>
        <row r="1105">
          <cell r="B1105" t="str">
            <v>Javier Prado III</v>
          </cell>
          <cell r="C1105">
            <v>201930.94</v>
          </cell>
          <cell r="D1105">
            <v>195570.47</v>
          </cell>
          <cell r="E1105">
            <v>223643.84</v>
          </cell>
          <cell r="F1105">
            <v>222698.46</v>
          </cell>
        </row>
        <row r="1106">
          <cell r="B1106" t="str">
            <v>Bahia</v>
          </cell>
          <cell r="C1106">
            <v>383522.18</v>
          </cell>
          <cell r="D1106">
            <v>337207.56</v>
          </cell>
          <cell r="E1106">
            <v>334067.58</v>
          </cell>
          <cell r="F1106">
            <v>342618.45</v>
          </cell>
        </row>
        <row r="1107">
          <cell r="B1107" t="str">
            <v>PGN Gasocentro Norte</v>
          </cell>
          <cell r="C1107">
            <v>1659526.37</v>
          </cell>
          <cell r="D1107">
            <v>1500162.35</v>
          </cell>
          <cell r="E1107">
            <v>1649712.06</v>
          </cell>
          <cell r="F1107">
            <v>1593074.25</v>
          </cell>
        </row>
        <row r="1108">
          <cell r="B1108" t="str">
            <v>Petit Thouars</v>
          </cell>
          <cell r="C1108">
            <v>252068.91</v>
          </cell>
          <cell r="D1108">
            <v>242373.49</v>
          </cell>
          <cell r="E1108">
            <v>264709.21000000002</v>
          </cell>
          <cell r="F1108">
            <v>251855.09</v>
          </cell>
        </row>
        <row r="1109">
          <cell r="B1109" t="str">
            <v>Gascop Chiclayo</v>
          </cell>
          <cell r="C1109">
            <v>112248.96000000001</v>
          </cell>
          <cell r="D1109">
            <v>113293.61</v>
          </cell>
          <cell r="E1109">
            <v>137391.85</v>
          </cell>
          <cell r="F1109">
            <v>144916.53</v>
          </cell>
        </row>
        <row r="1110">
          <cell r="B1110" t="str">
            <v>Acosa Risso</v>
          </cell>
          <cell r="C1110">
            <v>315002.21999999997</v>
          </cell>
          <cell r="D1110">
            <v>303917.36</v>
          </cell>
          <cell r="E1110">
            <v>336810.76</v>
          </cell>
          <cell r="F1110">
            <v>302803.09000000003</v>
          </cell>
        </row>
        <row r="1111">
          <cell r="B1111" t="str">
            <v>Inmaculada</v>
          </cell>
          <cell r="C1111">
            <v>143203.22</v>
          </cell>
          <cell r="D1111">
            <v>135659.9</v>
          </cell>
          <cell r="E1111">
            <v>152771.74</v>
          </cell>
          <cell r="F1111">
            <v>144456.95000000001</v>
          </cell>
        </row>
        <row r="1112">
          <cell r="B1112" t="str">
            <v>Orbegoso</v>
          </cell>
          <cell r="C1112">
            <v>101838.64</v>
          </cell>
          <cell r="D1112">
            <v>89255.77</v>
          </cell>
          <cell r="E1112">
            <v>101935.14</v>
          </cell>
          <cell r="F1112">
            <v>94507.69</v>
          </cell>
        </row>
        <row r="1113">
          <cell r="B1113" t="str">
            <v>Faucett PGN</v>
          </cell>
          <cell r="C1113">
            <v>172459.89</v>
          </cell>
          <cell r="D1113">
            <v>168620.36</v>
          </cell>
          <cell r="E1113">
            <v>188253.71</v>
          </cell>
          <cell r="F1113">
            <v>169333.36</v>
          </cell>
        </row>
        <row r="1114">
          <cell r="B1114" t="str">
            <v>Bolivar PGN</v>
          </cell>
          <cell r="C1114">
            <v>116768.36</v>
          </cell>
          <cell r="D1114">
            <v>116521.76</v>
          </cell>
          <cell r="E1114">
            <v>137860.20000000001</v>
          </cell>
          <cell r="F1114">
            <v>124418.21</v>
          </cell>
        </row>
        <row r="1115">
          <cell r="B1115" t="str">
            <v>Pershing</v>
          </cell>
          <cell r="C1115">
            <v>83371.94</v>
          </cell>
          <cell r="D1115">
            <v>73743.8</v>
          </cell>
          <cell r="E1115">
            <v>75850.759999999995</v>
          </cell>
          <cell r="F1115">
            <v>72613.179999999993</v>
          </cell>
        </row>
        <row r="1116">
          <cell r="B1116" t="str">
            <v>El Condor</v>
          </cell>
          <cell r="C1116">
            <v>282489.28000000003</v>
          </cell>
          <cell r="D1116">
            <v>273960.38</v>
          </cell>
          <cell r="E1116">
            <v>297828.59999999998</v>
          </cell>
          <cell r="F1116">
            <v>285948.09000000003</v>
          </cell>
        </row>
        <row r="1117">
          <cell r="B1117" t="str">
            <v>Pacifico</v>
          </cell>
          <cell r="C1117">
            <v>300862.8</v>
          </cell>
          <cell r="D1117">
            <v>308568.5</v>
          </cell>
          <cell r="E1117">
            <v>348775.31</v>
          </cell>
          <cell r="F1117">
            <v>306302.71999999997</v>
          </cell>
        </row>
        <row r="1118">
          <cell r="B1118" t="str">
            <v>Andino</v>
          </cell>
          <cell r="C1118">
            <v>338276.25</v>
          </cell>
          <cell r="D1118">
            <v>313539.76</v>
          </cell>
          <cell r="E1118">
            <v>345811.97</v>
          </cell>
          <cell r="F1118">
            <v>346835.62</v>
          </cell>
        </row>
        <row r="1119">
          <cell r="B1119" t="str">
            <v>Siroco Faucett</v>
          </cell>
          <cell r="C1119">
            <v>204580.9</v>
          </cell>
          <cell r="D1119">
            <v>197608.08</v>
          </cell>
          <cell r="E1119">
            <v>226544.39</v>
          </cell>
          <cell r="F1119">
            <v>217879.97</v>
          </cell>
        </row>
        <row r="1120">
          <cell r="B1120" t="str">
            <v>Arequipa PGN</v>
          </cell>
          <cell r="C1120">
            <v>118621.87</v>
          </cell>
          <cell r="D1120">
            <v>121639.14</v>
          </cell>
          <cell r="E1120">
            <v>134168.97</v>
          </cell>
          <cell r="F1120">
            <v>131449.46</v>
          </cell>
        </row>
        <row r="1121">
          <cell r="B1121" t="str">
            <v>El Pino</v>
          </cell>
          <cell r="C1121">
            <v>145092.24</v>
          </cell>
          <cell r="D1121">
            <v>136884.5</v>
          </cell>
          <cell r="E1121">
            <v>145695.65</v>
          </cell>
          <cell r="F1121">
            <v>145347.91</v>
          </cell>
        </row>
        <row r="1122">
          <cell r="B1122" t="str">
            <v>Pachacutec ROE</v>
          </cell>
          <cell r="C1122">
            <v>202556.87</v>
          </cell>
          <cell r="D1122">
            <v>190631.37</v>
          </cell>
          <cell r="E1122">
            <v>220462.03</v>
          </cell>
          <cell r="F1122">
            <v>199590.85</v>
          </cell>
        </row>
        <row r="1123">
          <cell r="B1123" t="str">
            <v>Salaverry</v>
          </cell>
          <cell r="C1123">
            <v>80730.84</v>
          </cell>
          <cell r="D1123">
            <v>82592.44</v>
          </cell>
          <cell r="E1123">
            <v>99740.3</v>
          </cell>
          <cell r="F1123">
            <v>91081.64</v>
          </cell>
        </row>
        <row r="1124">
          <cell r="B1124" t="str">
            <v>Lima Sur</v>
          </cell>
          <cell r="C1124">
            <v>344830.75</v>
          </cell>
          <cell r="D1124">
            <v>343685.21</v>
          </cell>
          <cell r="E1124">
            <v>382302.29</v>
          </cell>
          <cell r="F1124">
            <v>368306.04</v>
          </cell>
        </row>
        <row r="1125">
          <cell r="B1125" t="str">
            <v>Satelite</v>
          </cell>
          <cell r="C1125">
            <v>310836.53000000003</v>
          </cell>
          <cell r="D1125">
            <v>213802.29</v>
          </cell>
          <cell r="E1125">
            <v>281740.5</v>
          </cell>
          <cell r="F1125">
            <v>272529.7</v>
          </cell>
        </row>
        <row r="1126">
          <cell r="B1126" t="str">
            <v>Acosa Magdalena</v>
          </cell>
          <cell r="C1126">
            <v>63735.63</v>
          </cell>
          <cell r="D1126">
            <v>67130.42</v>
          </cell>
          <cell r="E1126">
            <v>77011.27</v>
          </cell>
          <cell r="F1126">
            <v>65479.06</v>
          </cell>
        </row>
        <row r="1127">
          <cell r="B1127" t="str">
            <v>Alibru</v>
          </cell>
          <cell r="C1127">
            <v>121167.21</v>
          </cell>
          <cell r="D1127">
            <v>115444.92</v>
          </cell>
          <cell r="E1127">
            <v>126702.27</v>
          </cell>
          <cell r="F1127">
            <v>125824.9</v>
          </cell>
        </row>
        <row r="1128">
          <cell r="B1128" t="str">
            <v>Pueblo Libre</v>
          </cell>
          <cell r="C1128">
            <v>127240.81</v>
          </cell>
          <cell r="D1128">
            <v>122162.51</v>
          </cell>
          <cell r="E1128">
            <v>131307.74</v>
          </cell>
          <cell r="F1128">
            <v>130016.33</v>
          </cell>
        </row>
        <row r="1129">
          <cell r="B1129" t="str">
            <v>Puente Piedra</v>
          </cell>
          <cell r="C1129">
            <v>238070.75</v>
          </cell>
          <cell r="D1129">
            <v>216728.52</v>
          </cell>
          <cell r="E1129">
            <v>236659.59</v>
          </cell>
          <cell r="F1129">
            <v>230359.67</v>
          </cell>
        </row>
        <row r="1130">
          <cell r="B1130" t="str">
            <v>Espinoza Ica</v>
          </cell>
          <cell r="C1130">
            <v>250908.5</v>
          </cell>
          <cell r="D1130">
            <v>239857.83</v>
          </cell>
          <cell r="E1130">
            <v>252450.6</v>
          </cell>
          <cell r="F1130">
            <v>248466.17</v>
          </cell>
        </row>
        <row r="1131">
          <cell r="B1131" t="str">
            <v>PGN El Ovalo</v>
          </cell>
          <cell r="C1131">
            <v>303973.07</v>
          </cell>
          <cell r="D1131">
            <v>279762.43</v>
          </cell>
          <cell r="E1131">
            <v>314099.25</v>
          </cell>
          <cell r="F1131">
            <v>305607.63</v>
          </cell>
        </row>
        <row r="1132">
          <cell r="B1132" t="str">
            <v>Grifosa La Marina</v>
          </cell>
          <cell r="C1132">
            <v>184861.48</v>
          </cell>
          <cell r="D1132">
            <v>189982.91</v>
          </cell>
          <cell r="E1132">
            <v>212681.33</v>
          </cell>
          <cell r="F1132">
            <v>180807.33</v>
          </cell>
        </row>
        <row r="1133">
          <cell r="B1133" t="str">
            <v>Huiracocha</v>
          </cell>
          <cell r="C1133">
            <v>147449.65</v>
          </cell>
          <cell r="D1133">
            <v>137901.96</v>
          </cell>
          <cell r="E1133">
            <v>148855.98000000001</v>
          </cell>
          <cell r="F1133">
            <v>147518.54999999999</v>
          </cell>
        </row>
        <row r="1134">
          <cell r="B1134" t="str">
            <v>PGN Gambeta</v>
          </cell>
          <cell r="C1134">
            <v>115046.04</v>
          </cell>
          <cell r="D1134">
            <v>131253.85</v>
          </cell>
          <cell r="E1134">
            <v>158831.57</v>
          </cell>
          <cell r="F1134">
            <v>161223.84</v>
          </cell>
        </row>
        <row r="1135">
          <cell r="B1135" t="str">
            <v>Acosa Sucre</v>
          </cell>
          <cell r="C1135">
            <v>124016.51</v>
          </cell>
          <cell r="D1135">
            <v>123875.44</v>
          </cell>
          <cell r="E1135">
            <v>137307.65</v>
          </cell>
          <cell r="F1135">
            <v>133415.01999999999</v>
          </cell>
        </row>
        <row r="1136">
          <cell r="B1136" t="str">
            <v>Gardenias</v>
          </cell>
          <cell r="C1136">
            <v>201544.23</v>
          </cell>
          <cell r="D1136">
            <v>197848.12</v>
          </cell>
          <cell r="E1136">
            <v>207123.94</v>
          </cell>
          <cell r="F1136">
            <v>210857.11</v>
          </cell>
        </row>
        <row r="1137">
          <cell r="B1137" t="str">
            <v>Monte Everest</v>
          </cell>
          <cell r="C1137">
            <v>180995.7</v>
          </cell>
          <cell r="D1137">
            <v>175870.17</v>
          </cell>
          <cell r="E1137">
            <v>196453.68</v>
          </cell>
          <cell r="F1137">
            <v>199771.83</v>
          </cell>
        </row>
        <row r="1138">
          <cell r="B1138" t="str">
            <v>Coesti Ferrari</v>
          </cell>
          <cell r="C1138">
            <v>289011.08</v>
          </cell>
          <cell r="D1138">
            <v>299602.40999999997</v>
          </cell>
          <cell r="E1138">
            <v>331889.82</v>
          </cell>
          <cell r="F1138">
            <v>298301.82</v>
          </cell>
        </row>
        <row r="1139">
          <cell r="B1139" t="str">
            <v>San Jacinto</v>
          </cell>
          <cell r="C1139">
            <v>184249.37</v>
          </cell>
          <cell r="D1139">
            <v>166866.21</v>
          </cell>
          <cell r="E1139">
            <v>210717.59</v>
          </cell>
          <cell r="F1139">
            <v>190792.71</v>
          </cell>
        </row>
        <row r="1140">
          <cell r="B1140" t="str">
            <v>PGN Mexico</v>
          </cell>
          <cell r="C1140">
            <v>196771</v>
          </cell>
          <cell r="D1140">
            <v>193560.11</v>
          </cell>
          <cell r="E1140">
            <v>224065.39</v>
          </cell>
          <cell r="F1140">
            <v>235741.63</v>
          </cell>
        </row>
        <row r="1141">
          <cell r="B1141" t="str">
            <v>Argus Iquitos</v>
          </cell>
          <cell r="C1141">
            <v>334427.21000000002</v>
          </cell>
          <cell r="D1141">
            <v>296726.45</v>
          </cell>
          <cell r="E1141">
            <v>317169.09000000003</v>
          </cell>
          <cell r="F1141">
            <v>307747.03999999998</v>
          </cell>
        </row>
        <row r="1142">
          <cell r="B1142" t="str">
            <v>El Torito SMP</v>
          </cell>
          <cell r="C1142">
            <v>353929.23</v>
          </cell>
          <cell r="D1142">
            <v>308702.77</v>
          </cell>
          <cell r="E1142">
            <v>336002.25</v>
          </cell>
          <cell r="F1142">
            <v>330187.51</v>
          </cell>
        </row>
        <row r="1143">
          <cell r="B1143" t="str">
            <v>Grifo Master</v>
          </cell>
          <cell r="C1143">
            <v>547000.29</v>
          </cell>
          <cell r="D1143">
            <v>504825.84</v>
          </cell>
          <cell r="E1143">
            <v>543340.56000000006</v>
          </cell>
          <cell r="F1143">
            <v>525749.35</v>
          </cell>
        </row>
        <row r="1144">
          <cell r="B1144" t="str">
            <v>Energigas Victoria 2</v>
          </cell>
          <cell r="C1144">
            <v>139961.01999999999</v>
          </cell>
          <cell r="D1144">
            <v>130517.67</v>
          </cell>
          <cell r="E1144">
            <v>142052.87</v>
          </cell>
          <cell r="F1144">
            <v>139861.21</v>
          </cell>
        </row>
        <row r="1145">
          <cell r="B1145" t="str">
            <v>Estación Auly</v>
          </cell>
          <cell r="C1145">
            <v>277517.24</v>
          </cell>
          <cell r="D1145">
            <v>262943.62</v>
          </cell>
          <cell r="E1145">
            <v>306991.51</v>
          </cell>
          <cell r="F1145">
            <v>284587.28000000003</v>
          </cell>
        </row>
        <row r="1146">
          <cell r="B1146" t="str">
            <v>PGN 28 de Julio</v>
          </cell>
          <cell r="C1146">
            <v>233479.05</v>
          </cell>
          <cell r="D1146">
            <v>226343.3</v>
          </cell>
          <cell r="E1146">
            <v>237744.32</v>
          </cell>
          <cell r="F1146">
            <v>239442.67</v>
          </cell>
        </row>
        <row r="1147">
          <cell r="B1147" t="str">
            <v>Coesti Montreal</v>
          </cell>
          <cell r="C1147">
            <v>215882.75</v>
          </cell>
          <cell r="D1147">
            <v>208813.29</v>
          </cell>
          <cell r="E1147">
            <v>231358.39</v>
          </cell>
          <cell r="F1147">
            <v>212941.72</v>
          </cell>
        </row>
        <row r="1148">
          <cell r="B1148" t="str">
            <v>Villa El Salvador</v>
          </cell>
          <cell r="C1148">
            <v>117342.48</v>
          </cell>
          <cell r="D1148">
            <v>112157.62</v>
          </cell>
          <cell r="E1148">
            <v>147456.35999999999</v>
          </cell>
          <cell r="F1148">
            <v>108648.87</v>
          </cell>
        </row>
        <row r="1149">
          <cell r="B1149" t="str">
            <v>Duogas</v>
          </cell>
          <cell r="C1149">
            <v>232232.44</v>
          </cell>
          <cell r="D1149">
            <v>208833.97</v>
          </cell>
          <cell r="E1149">
            <v>228750.72</v>
          </cell>
          <cell r="F1149">
            <v>222029.99</v>
          </cell>
        </row>
        <row r="1150">
          <cell r="B1150" t="str">
            <v>Santo Domingo</v>
          </cell>
          <cell r="C1150">
            <v>129637.01</v>
          </cell>
          <cell r="D1150">
            <v>160049.85999999999</v>
          </cell>
          <cell r="E1150">
            <v>184060.77</v>
          </cell>
          <cell r="F1150">
            <v>147632.34</v>
          </cell>
        </row>
        <row r="1151">
          <cell r="B1151" t="str">
            <v>NGE</v>
          </cell>
          <cell r="C1151">
            <v>121098.19</v>
          </cell>
          <cell r="D1151">
            <v>116535.36</v>
          </cell>
          <cell r="E1151">
            <v>139724.35999999999</v>
          </cell>
          <cell r="F1151">
            <v>148002.76999999999</v>
          </cell>
        </row>
        <row r="1152">
          <cell r="B1152" t="str">
            <v>PGN Ramiro Prialé</v>
          </cell>
          <cell r="C1152">
            <v>298385.15999999997</v>
          </cell>
          <cell r="D1152">
            <v>275389.87</v>
          </cell>
          <cell r="E1152">
            <v>297014.94</v>
          </cell>
          <cell r="F1152">
            <v>319564.05</v>
          </cell>
        </row>
        <row r="1153">
          <cell r="B1153" t="str">
            <v>Importaciones Diana</v>
          </cell>
          <cell r="C1153">
            <v>206325.09</v>
          </cell>
          <cell r="D1153">
            <v>154185.84</v>
          </cell>
          <cell r="E1153">
            <v>223660.71</v>
          </cell>
          <cell r="F1153">
            <v>231114.94</v>
          </cell>
        </row>
        <row r="1154">
          <cell r="B1154" t="str">
            <v>Reimij</v>
          </cell>
          <cell r="C1154">
            <v>178400.55</v>
          </cell>
          <cell r="D1154">
            <v>159416.35999999999</v>
          </cell>
          <cell r="E1154">
            <v>160641.34</v>
          </cell>
          <cell r="F1154">
            <v>147755.63</v>
          </cell>
        </row>
        <row r="1155">
          <cell r="B1155" t="str">
            <v>Coesti Benavides</v>
          </cell>
          <cell r="C1155">
            <v>286793.96999999997</v>
          </cell>
          <cell r="D1155">
            <v>259257.42</v>
          </cell>
          <cell r="E1155">
            <v>280061.7</v>
          </cell>
          <cell r="F1155">
            <v>245382.27</v>
          </cell>
        </row>
        <row r="1156">
          <cell r="B1156" t="str">
            <v>Las Flores</v>
          </cell>
          <cell r="C1156">
            <v>221363.09</v>
          </cell>
          <cell r="D1156">
            <v>209177.21</v>
          </cell>
          <cell r="E1156">
            <v>220080.3</v>
          </cell>
          <cell r="F1156">
            <v>208174.89</v>
          </cell>
        </row>
        <row r="1157">
          <cell r="B1157" t="str">
            <v>Campoy</v>
          </cell>
          <cell r="C1157">
            <v>220722.62</v>
          </cell>
          <cell r="D1157">
            <v>222934.13</v>
          </cell>
          <cell r="E1157">
            <v>236628.49</v>
          </cell>
          <cell r="F1157">
            <v>222792.2</v>
          </cell>
        </row>
        <row r="1158">
          <cell r="B1158" t="str">
            <v>Servigas</v>
          </cell>
          <cell r="C1158">
            <v>475094.39</v>
          </cell>
          <cell r="D1158">
            <v>443496.56</v>
          </cell>
          <cell r="E1158">
            <v>496931.77</v>
          </cell>
          <cell r="F1158">
            <v>470844.71</v>
          </cell>
        </row>
        <row r="1159">
          <cell r="B1159" t="str">
            <v>Wiese</v>
          </cell>
          <cell r="C1159">
            <v>293940.57</v>
          </cell>
          <cell r="D1159">
            <v>271608.82</v>
          </cell>
          <cell r="E1159">
            <v>308890.19</v>
          </cell>
          <cell r="F1159">
            <v>284741.42</v>
          </cell>
        </row>
        <row r="1160">
          <cell r="B1160" t="str">
            <v>Espinoza Huacho</v>
          </cell>
          <cell r="C1160">
            <v>308813.24</v>
          </cell>
          <cell r="D1160">
            <v>294887.06</v>
          </cell>
          <cell r="E1160">
            <v>330066.28000000003</v>
          </cell>
          <cell r="F1160">
            <v>333393.63</v>
          </cell>
        </row>
        <row r="1161">
          <cell r="B1161" t="str">
            <v>Coesti Los Frutales</v>
          </cell>
          <cell r="C1161">
            <v>126744.35</v>
          </cell>
          <cell r="D1161">
            <v>131712.54</v>
          </cell>
          <cell r="E1161">
            <v>143967.09</v>
          </cell>
          <cell r="F1161">
            <v>141256.13</v>
          </cell>
        </row>
        <row r="1162">
          <cell r="B1162" t="str">
            <v>Guardia Chalaca</v>
          </cell>
          <cell r="C1162">
            <v>203898.48</v>
          </cell>
          <cell r="D1162">
            <v>190124.99</v>
          </cell>
          <cell r="E1162">
            <v>212650.6</v>
          </cell>
          <cell r="F1162">
            <v>202809.24</v>
          </cell>
        </row>
        <row r="1163">
          <cell r="B1163" t="str">
            <v>Servitor Marina</v>
          </cell>
          <cell r="C1163">
            <v>109852.6</v>
          </cell>
          <cell r="D1163">
            <v>113302.65</v>
          </cell>
          <cell r="E1163">
            <v>129464.01</v>
          </cell>
          <cell r="F1163">
            <v>123781.4</v>
          </cell>
        </row>
        <row r="1164">
          <cell r="B1164" t="str">
            <v>Trailergas</v>
          </cell>
          <cell r="C1164">
            <v>88965.78</v>
          </cell>
          <cell r="D1164">
            <v>171366.53</v>
          </cell>
          <cell r="E1164">
            <v>272183.55</v>
          </cell>
          <cell r="F1164">
            <v>273749.33</v>
          </cell>
        </row>
        <row r="1165">
          <cell r="B1165" t="str">
            <v>Energigas La Marina</v>
          </cell>
          <cell r="C1165">
            <v>52324.17</v>
          </cell>
          <cell r="D1165">
            <v>55511.48</v>
          </cell>
          <cell r="E1165">
            <v>58701.25</v>
          </cell>
          <cell r="F1165">
            <v>56303.41</v>
          </cell>
        </row>
        <row r="1166">
          <cell r="B1166" t="str">
            <v>Julcan</v>
          </cell>
          <cell r="C1166">
            <v>210964.63</v>
          </cell>
          <cell r="D1166">
            <v>205997.36</v>
          </cell>
          <cell r="E1166">
            <v>214059.04</v>
          </cell>
          <cell r="F1166">
            <v>198281.3</v>
          </cell>
        </row>
        <row r="1167">
          <cell r="B1167" t="str">
            <v>Mahanaim</v>
          </cell>
          <cell r="C1167">
            <v>436390.31</v>
          </cell>
          <cell r="D1167">
            <v>349348.02</v>
          </cell>
          <cell r="E1167">
            <v>433241.38</v>
          </cell>
          <cell r="F1167">
            <v>430927.68</v>
          </cell>
        </row>
        <row r="1168">
          <cell r="B1168" t="str">
            <v>Gascop Piura 2</v>
          </cell>
          <cell r="C1168">
            <v>12351.85</v>
          </cell>
          <cell r="D1168">
            <v>15201.08</v>
          </cell>
          <cell r="E1168">
            <v>43290.35</v>
          </cell>
          <cell r="F1168">
            <v>83217.78</v>
          </cell>
        </row>
        <row r="1169">
          <cell r="B1169" t="str">
            <v>Octano Campoy</v>
          </cell>
          <cell r="C1169">
            <v>133937.35999999999</v>
          </cell>
          <cell r="D1169">
            <v>127110.12</v>
          </cell>
          <cell r="E1169">
            <v>139576.06</v>
          </cell>
          <cell r="F1169">
            <v>131285.41</v>
          </cell>
        </row>
        <row r="1170">
          <cell r="B1170" t="str">
            <v>DC Lube 2</v>
          </cell>
          <cell r="C1170">
            <v>206123.7</v>
          </cell>
          <cell r="D1170">
            <v>203918.3</v>
          </cell>
          <cell r="E1170">
            <v>234814.27</v>
          </cell>
          <cell r="F1170">
            <v>223597.32</v>
          </cell>
        </row>
        <row r="1171">
          <cell r="B1171" t="str">
            <v>Lima Carburantes</v>
          </cell>
          <cell r="C1171">
            <v>433178.92</v>
          </cell>
          <cell r="D1171">
            <v>422101.05</v>
          </cell>
          <cell r="E1171">
            <v>444970.63</v>
          </cell>
          <cell r="F1171">
            <v>427581.44</v>
          </cell>
        </row>
        <row r="1172">
          <cell r="B1172" t="str">
            <v>Gascop Chiclayo 2</v>
          </cell>
          <cell r="C1172">
            <v>76054.649999999994</v>
          </cell>
          <cell r="D1172">
            <v>67228.240000000005</v>
          </cell>
          <cell r="E1172">
            <v>83969.35</v>
          </cell>
          <cell r="F1172">
            <v>94352.21</v>
          </cell>
        </row>
        <row r="1173">
          <cell r="B1173" t="str">
            <v>Jevaro</v>
          </cell>
          <cell r="C1173">
            <v>282090.55</v>
          </cell>
          <cell r="D1173">
            <v>226209.07</v>
          </cell>
          <cell r="E1173">
            <v>248220.75</v>
          </cell>
          <cell r="F1173">
            <v>237554.24</v>
          </cell>
        </row>
        <row r="1174">
          <cell r="B1174" t="str">
            <v>Coesti Tavirsa</v>
          </cell>
          <cell r="C1174">
            <v>586009.81000000006</v>
          </cell>
          <cell r="D1174">
            <v>547889.97</v>
          </cell>
          <cell r="E1174">
            <v>596189.66</v>
          </cell>
          <cell r="F1174">
            <v>566270.22</v>
          </cell>
        </row>
        <row r="1175">
          <cell r="B1175" t="str">
            <v>Coesti Carmelo</v>
          </cell>
          <cell r="C1175">
            <v>168154.86</v>
          </cell>
          <cell r="D1175">
            <v>166664.44</v>
          </cell>
          <cell r="E1175">
            <v>188945.61</v>
          </cell>
          <cell r="F1175">
            <v>181758.8</v>
          </cell>
        </row>
        <row r="1176">
          <cell r="B1176" t="str">
            <v>Primax Castaños</v>
          </cell>
          <cell r="C1176">
            <v>121219.23</v>
          </cell>
          <cell r="D1176">
            <v>119783.03999999999</v>
          </cell>
          <cell r="E1176">
            <v>134711.62</v>
          </cell>
          <cell r="F1176">
            <v>126801.88</v>
          </cell>
        </row>
        <row r="1177">
          <cell r="B1177" t="str">
            <v>Coesti Arriola</v>
          </cell>
          <cell r="C1177">
            <v>431165.35</v>
          </cell>
          <cell r="D1177">
            <v>418819.13</v>
          </cell>
          <cell r="E1177">
            <v>449781.78</v>
          </cell>
          <cell r="F1177">
            <v>410165.49</v>
          </cell>
        </row>
        <row r="1178">
          <cell r="B1178" t="str">
            <v>Vipusa</v>
          </cell>
          <cell r="C1178">
            <v>173154.69</v>
          </cell>
          <cell r="D1178">
            <v>161655.25</v>
          </cell>
          <cell r="E1178">
            <v>191227.38</v>
          </cell>
          <cell r="F1178">
            <v>185728.36</v>
          </cell>
        </row>
        <row r="1179">
          <cell r="B1179" t="str">
            <v>Primax Escosa</v>
          </cell>
          <cell r="C1179">
            <v>226255.84</v>
          </cell>
          <cell r="D1179">
            <v>207884</v>
          </cell>
          <cell r="E1179">
            <v>204688.28</v>
          </cell>
          <cell r="F1179">
            <v>192678.53</v>
          </cell>
        </row>
        <row r="1180">
          <cell r="B1180" t="str">
            <v>Clean Energy Piura</v>
          </cell>
          <cell r="C1180">
            <v>124434.01</v>
          </cell>
          <cell r="D1180">
            <v>121735.37</v>
          </cell>
          <cell r="E1180">
            <v>140126.26999999999</v>
          </cell>
          <cell r="F1180">
            <v>141656.79999999999</v>
          </cell>
        </row>
        <row r="1181">
          <cell r="B1181" t="str">
            <v>Gaspetroleo Chincha</v>
          </cell>
          <cell r="C1181">
            <v>66946.62</v>
          </cell>
          <cell r="D1181">
            <v>66015.570000000007</v>
          </cell>
          <cell r="E1181">
            <v>69808.399999999994</v>
          </cell>
          <cell r="F1181">
            <v>72243.81</v>
          </cell>
        </row>
        <row r="1182">
          <cell r="B1182" t="str">
            <v>Bolivar Marsano</v>
          </cell>
          <cell r="C1182">
            <v>232924.37</v>
          </cell>
          <cell r="D1182">
            <v>248293.18</v>
          </cell>
          <cell r="E1182">
            <v>286367.03999999998</v>
          </cell>
          <cell r="F1182">
            <v>277886.95</v>
          </cell>
        </row>
        <row r="1183">
          <cell r="B1183" t="str">
            <v>Acosa Orrantia</v>
          </cell>
          <cell r="C1183">
            <v>115687.2</v>
          </cell>
          <cell r="D1183">
            <v>123451.72</v>
          </cell>
          <cell r="E1183">
            <v>140411.62</v>
          </cell>
          <cell r="F1183">
            <v>130741.5</v>
          </cell>
        </row>
        <row r="1184">
          <cell r="B1184" t="str">
            <v>Energigas Chimbote</v>
          </cell>
          <cell r="C1184">
            <v>66765.59</v>
          </cell>
          <cell r="D1184">
            <v>69973.679999999993</v>
          </cell>
          <cell r="E1184">
            <v>76463.179999999993</v>
          </cell>
          <cell r="F1184">
            <v>71058.740000000005</v>
          </cell>
        </row>
        <row r="1185">
          <cell r="B1185" t="str">
            <v>Coesti La Marina</v>
          </cell>
          <cell r="C1185">
            <v>229372.74</v>
          </cell>
          <cell r="D1185">
            <v>224429.61</v>
          </cell>
          <cell r="E1185">
            <v>246532.64</v>
          </cell>
          <cell r="F1185">
            <v>224321.15</v>
          </cell>
        </row>
        <row r="1186">
          <cell r="B1186" t="str">
            <v>Star Gas</v>
          </cell>
          <cell r="C1186">
            <v>45489.65</v>
          </cell>
          <cell r="D1186">
            <v>42689.42</v>
          </cell>
          <cell r="E1186">
            <v>47339.47</v>
          </cell>
          <cell r="F1186">
            <v>45251.45</v>
          </cell>
        </row>
        <row r="1187">
          <cell r="B1187" t="str">
            <v>Energigas Ica</v>
          </cell>
          <cell r="C1187">
            <v>151975.89000000001</v>
          </cell>
          <cell r="D1187">
            <v>141693.03</v>
          </cell>
          <cell r="E1187">
            <v>179934.2</v>
          </cell>
          <cell r="F1187">
            <v>190687.11</v>
          </cell>
        </row>
        <row r="1188">
          <cell r="B1188" t="str">
            <v>Gaspetrol Ica</v>
          </cell>
          <cell r="C1188">
            <v>265233.71000000002</v>
          </cell>
          <cell r="D1188">
            <v>239682.28</v>
          </cell>
          <cell r="E1188">
            <v>293372.21000000002</v>
          </cell>
          <cell r="F1188">
            <v>299112.94</v>
          </cell>
        </row>
        <row r="1189">
          <cell r="B1189" t="str">
            <v>Felix Matos</v>
          </cell>
          <cell r="C1189">
            <v>255651.82</v>
          </cell>
          <cell r="D1189">
            <v>257386.65</v>
          </cell>
          <cell r="E1189">
            <v>271240.82</v>
          </cell>
          <cell r="F1189">
            <v>274845.86</v>
          </cell>
        </row>
        <row r="1190">
          <cell r="B1190" t="str">
            <v>Santa Luisa</v>
          </cell>
          <cell r="C1190">
            <v>46037.39</v>
          </cell>
          <cell r="D1190">
            <v>47968.35</v>
          </cell>
          <cell r="E1190">
            <v>54470.29</v>
          </cell>
          <cell r="F1190">
            <v>55092.09</v>
          </cell>
        </row>
        <row r="1191">
          <cell r="B1191" t="str">
            <v>Mice Josegas</v>
          </cell>
          <cell r="C1191">
            <v>362180.71</v>
          </cell>
          <cell r="D1191">
            <v>182339.27</v>
          </cell>
          <cell r="E1191">
            <v>349711.32</v>
          </cell>
          <cell r="F1191">
            <v>371730.46</v>
          </cell>
        </row>
        <row r="1192">
          <cell r="B1192" t="str">
            <v>Coesti Flora Tristan</v>
          </cell>
          <cell r="C1192">
            <v>83908.43</v>
          </cell>
          <cell r="D1192">
            <v>59685.07</v>
          </cell>
          <cell r="E1192">
            <v>72800.070000000007</v>
          </cell>
          <cell r="F1192">
            <v>79895.520000000004</v>
          </cell>
        </row>
        <row r="1193">
          <cell r="B1193" t="str">
            <v>Garodi</v>
          </cell>
          <cell r="C1193">
            <v>366708.58</v>
          </cell>
          <cell r="D1193">
            <v>365814.71</v>
          </cell>
          <cell r="E1193">
            <v>431954.81</v>
          </cell>
          <cell r="F1193">
            <v>382608.19</v>
          </cell>
        </row>
        <row r="1194">
          <cell r="B1194" t="str">
            <v>Coesti Arequipa</v>
          </cell>
          <cell r="C1194">
            <v>85253.7</v>
          </cell>
          <cell r="D1194">
            <v>87076.94</v>
          </cell>
          <cell r="E1194">
            <v>93309.22</v>
          </cell>
          <cell r="F1194">
            <v>93361.02</v>
          </cell>
        </row>
        <row r="1195">
          <cell r="B1195" t="str">
            <v>Santa Catalina</v>
          </cell>
          <cell r="C1195">
            <v>56102.85</v>
          </cell>
          <cell r="D1195">
            <v>62160.54</v>
          </cell>
          <cell r="E1195">
            <v>74573.48</v>
          </cell>
          <cell r="F1195">
            <v>78588.759999999995</v>
          </cell>
        </row>
        <row r="1196">
          <cell r="B1196" t="str">
            <v>Transporte Las Vegas</v>
          </cell>
          <cell r="C1196">
            <v>158726.10999999999</v>
          </cell>
          <cell r="D1196">
            <v>172963.31</v>
          </cell>
          <cell r="E1196">
            <v>195038.29</v>
          </cell>
          <cell r="F1196">
            <v>178723.92</v>
          </cell>
        </row>
        <row r="1197">
          <cell r="B1197" t="str">
            <v>Gruppe Ar</v>
          </cell>
          <cell r="C1197">
            <v>565500.61</v>
          </cell>
          <cell r="D1197">
            <v>554616.27</v>
          </cell>
          <cell r="E1197">
            <v>560817.93999999994</v>
          </cell>
          <cell r="F1197">
            <v>525803.02</v>
          </cell>
        </row>
        <row r="1198">
          <cell r="B1198" t="str">
            <v>Coesti Pershing</v>
          </cell>
          <cell r="C1198">
            <v>71317.5</v>
          </cell>
          <cell r="D1198">
            <v>63303.93</v>
          </cell>
          <cell r="E1198">
            <v>72571.3</v>
          </cell>
          <cell r="F1198">
            <v>71938.92</v>
          </cell>
        </row>
        <row r="1199">
          <cell r="B1199" t="str">
            <v>Masur</v>
          </cell>
          <cell r="C1199">
            <v>109978.98</v>
          </cell>
          <cell r="D1199">
            <v>121860.42</v>
          </cell>
          <cell r="E1199">
            <v>151398.01999999999</v>
          </cell>
          <cell r="F1199">
            <v>154595.53</v>
          </cell>
        </row>
        <row r="1200">
          <cell r="B1200" t="str">
            <v>Servigas SJM</v>
          </cell>
          <cell r="C1200">
            <v>34338.93</v>
          </cell>
          <cell r="D1200">
            <v>235368.62</v>
          </cell>
          <cell r="E1200">
            <v>300341.40999999997</v>
          </cell>
          <cell r="F1200">
            <v>319039.24</v>
          </cell>
        </row>
        <row r="1201">
          <cell r="B1201" t="str">
            <v>Real Villa</v>
          </cell>
          <cell r="D1201">
            <v>197010.11</v>
          </cell>
          <cell r="E1201">
            <v>188544.03</v>
          </cell>
          <cell r="F1201">
            <v>192384.75</v>
          </cell>
        </row>
        <row r="1202">
          <cell r="B1202" t="str">
            <v>Decom II</v>
          </cell>
          <cell r="D1202">
            <v>10631.16</v>
          </cell>
          <cell r="E1202">
            <v>61523.9</v>
          </cell>
          <cell r="F1202">
            <v>101791.85</v>
          </cell>
        </row>
        <row r="1203">
          <cell r="B1203" t="str">
            <v>Lumarco</v>
          </cell>
          <cell r="D1203">
            <v>613.63</v>
          </cell>
          <cell r="E1203">
            <v>169611.89</v>
          </cell>
          <cell r="F1203">
            <v>251526.85</v>
          </cell>
        </row>
        <row r="1204">
          <cell r="B1204" t="str">
            <v>Gas del Mar</v>
          </cell>
          <cell r="F1204">
            <v>57232.9</v>
          </cell>
        </row>
        <row r="1206">
          <cell r="B1206" t="str">
            <v>Totales</v>
          </cell>
          <cell r="C1206">
            <v>52207498.450000003</v>
          </cell>
          <cell r="D1206">
            <v>49411686.209999993</v>
          </cell>
          <cell r="E1206">
            <v>55538651.010000028</v>
          </cell>
          <cell r="F1206">
            <v>53900336.470000044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</row>
        <row r="1209">
          <cell r="B1209">
            <v>2005</v>
          </cell>
          <cell r="C1209">
            <v>2115.56</v>
          </cell>
        </row>
        <row r="1210">
          <cell r="B1210">
            <v>2006</v>
          </cell>
          <cell r="C1210">
            <v>8028935.9099999946</v>
          </cell>
        </row>
        <row r="1211">
          <cell r="B1211">
            <v>2007</v>
          </cell>
          <cell r="C1211">
            <v>55352693.048</v>
          </cell>
        </row>
        <row r="1212">
          <cell r="B1212">
            <v>2008</v>
          </cell>
          <cell r="C1212">
            <v>157545162.03999996</v>
          </cell>
        </row>
        <row r="1213">
          <cell r="B1213">
            <v>2009</v>
          </cell>
          <cell r="C1213">
            <v>262504625.63999993</v>
          </cell>
        </row>
        <row r="1214">
          <cell r="B1214">
            <v>2010</v>
          </cell>
          <cell r="C1214">
            <v>347625115.72999984</v>
          </cell>
        </row>
        <row r="1215">
          <cell r="B1215">
            <v>2011</v>
          </cell>
          <cell r="C1215">
            <v>442440360.09999996</v>
          </cell>
        </row>
        <row r="1216">
          <cell r="B1216">
            <v>2012</v>
          </cell>
          <cell r="C1216">
            <v>542019698.79999995</v>
          </cell>
        </row>
        <row r="1217">
          <cell r="B1217">
            <v>2013</v>
          </cell>
          <cell r="C1217">
            <v>600418965.47999966</v>
          </cell>
        </row>
        <row r="1218">
          <cell r="B1218">
            <v>2014</v>
          </cell>
          <cell r="C1218">
            <v>211058172.14000005</v>
          </cell>
        </row>
        <row r="1220">
          <cell r="B1220" t="str">
            <v>TOTAL</v>
          </cell>
          <cell r="C1220">
            <v>2626995844.447999</v>
          </cell>
        </row>
        <row r="1221">
          <cell r="B1221" t="str">
            <v>Check</v>
          </cell>
          <cell r="C1221">
            <v>2626995844.4480004</v>
          </cell>
          <cell r="D1221">
            <v>0</v>
          </cell>
        </row>
        <row r="1223">
          <cell r="B1223" t="str">
            <v>NUEVOS SOLES</v>
          </cell>
        </row>
        <row r="1224">
          <cell r="B1224">
            <v>2006</v>
          </cell>
        </row>
        <row r="1225">
          <cell r="C1225" t="str">
            <v>Enero</v>
          </cell>
          <cell r="D1225" t="str">
            <v>Febrero</v>
          </cell>
          <cell r="E1225" t="str">
            <v>Marzo</v>
          </cell>
          <cell r="F1225" t="str">
            <v>Abril</v>
          </cell>
          <cell r="G1225" t="str">
            <v>Mayo</v>
          </cell>
          <cell r="H1225" t="str">
            <v>Junio</v>
          </cell>
          <cell r="I1225" t="str">
            <v>Julio</v>
          </cell>
          <cell r="J1225" t="str">
            <v>Agosto</v>
          </cell>
          <cell r="K1225" t="str">
            <v>Septiembre</v>
          </cell>
          <cell r="L1225" t="str">
            <v>Octubre</v>
          </cell>
          <cell r="M1225" t="str">
            <v>Noviembre</v>
          </cell>
          <cell r="N1225" t="str">
            <v>Diciembre</v>
          </cell>
        </row>
        <row r="1226">
          <cell r="B1226" t="str">
            <v>Monaco</v>
          </cell>
          <cell r="C1226">
            <v>76602.717900000003</v>
          </cell>
          <cell r="D1226">
            <v>105208.45560000023</v>
          </cell>
          <cell r="E1226">
            <v>161795.09280000001</v>
          </cell>
          <cell r="F1226">
            <v>201483.7506</v>
          </cell>
          <cell r="G1226">
            <v>306478.43069999904</v>
          </cell>
          <cell r="H1226">
            <v>368433.17820000002</v>
          </cell>
          <cell r="I1226">
            <v>497913.17460000003</v>
          </cell>
          <cell r="J1226">
            <v>722628.82859999023</v>
          </cell>
          <cell r="K1226">
            <v>882449.44350000005</v>
          </cell>
          <cell r="L1226">
            <v>793817.96580000001</v>
          </cell>
          <cell r="M1226">
            <v>764961.26879999996</v>
          </cell>
          <cell r="N1226">
            <v>773090.44859999989</v>
          </cell>
        </row>
        <row r="1227">
          <cell r="B1227" t="str">
            <v>Midas</v>
          </cell>
          <cell r="C1227">
            <v>27539.9607</v>
          </cell>
          <cell r="D1227">
            <v>42273.123299999999</v>
          </cell>
          <cell r="E1227">
            <v>87087.034800000256</v>
          </cell>
          <cell r="F1227">
            <v>151858.38779999918</v>
          </cell>
          <cell r="G1227">
            <v>231553.94189999875</v>
          </cell>
          <cell r="H1227">
            <v>322511.33879999875</v>
          </cell>
          <cell r="I1227">
            <v>455852.28450000373</v>
          </cell>
          <cell r="J1227">
            <v>547757.19420000119</v>
          </cell>
          <cell r="K1227">
            <v>556483.05060000008</v>
          </cell>
          <cell r="L1227">
            <v>529735.63199999998</v>
          </cell>
          <cell r="M1227">
            <v>507865.47479999997</v>
          </cell>
          <cell r="N1227">
            <v>537257.7084</v>
          </cell>
        </row>
        <row r="1228">
          <cell r="B1228" t="str">
            <v>Espinoza</v>
          </cell>
          <cell r="L1228">
            <v>314638.38539999997</v>
          </cell>
          <cell r="M1228">
            <v>425608.78079999995</v>
          </cell>
          <cell r="N1228">
            <v>499228.77239999996</v>
          </cell>
        </row>
        <row r="1229">
          <cell r="B1229" t="str">
            <v>Gasbra</v>
          </cell>
          <cell r="M1229">
            <v>268801.10579999996</v>
          </cell>
          <cell r="N1229">
            <v>677910.31679999991</v>
          </cell>
        </row>
        <row r="1230">
          <cell r="B1230" t="str">
            <v>Totales</v>
          </cell>
          <cell r="C1230">
            <v>104142.6786</v>
          </cell>
          <cell r="D1230">
            <v>147481.57890000023</v>
          </cell>
          <cell r="E1230">
            <v>248882.12760000027</v>
          </cell>
          <cell r="F1230">
            <v>353342.13839999918</v>
          </cell>
          <cell r="G1230">
            <v>538032.37259999779</v>
          </cell>
          <cell r="H1230">
            <v>690944.51699999883</v>
          </cell>
          <cell r="I1230">
            <v>953765.45910000382</v>
          </cell>
          <cell r="J1230">
            <v>1270386.0227999915</v>
          </cell>
          <cell r="K1230">
            <v>1438932.4941000002</v>
          </cell>
          <cell r="L1230">
            <v>1638191.9832000001</v>
          </cell>
          <cell r="M1230">
            <v>1967236.6302</v>
          </cell>
          <cell r="N1230">
            <v>2487487.2461999999</v>
          </cell>
        </row>
        <row r="1233">
          <cell r="B1233">
            <v>2007</v>
          </cell>
        </row>
        <row r="1234">
          <cell r="C1234" t="str">
            <v>Enero</v>
          </cell>
          <cell r="D1234" t="str">
            <v>Febrero</v>
          </cell>
          <cell r="E1234" t="str">
            <v>Marzo</v>
          </cell>
          <cell r="F1234" t="str">
            <v>Abril</v>
          </cell>
          <cell r="G1234" t="str">
            <v>Mayo</v>
          </cell>
          <cell r="H1234" t="str">
            <v>Junio</v>
          </cell>
          <cell r="I1234" t="str">
            <v>Julio</v>
          </cell>
          <cell r="J1234" t="str">
            <v>Agosto</v>
          </cell>
          <cell r="K1234" t="str">
            <v>Septiembre</v>
          </cell>
          <cell r="L1234" t="str">
            <v>Octubre</v>
          </cell>
          <cell r="M1234" t="str">
            <v>Noviembre</v>
          </cell>
          <cell r="N1234" t="str">
            <v>Diciembre</v>
          </cell>
        </row>
        <row r="1235">
          <cell r="B1235" t="str">
            <v>Monaco</v>
          </cell>
          <cell r="C1235">
            <v>670824.65159999998</v>
          </cell>
          <cell r="D1235">
            <v>656046.74219999998</v>
          </cell>
          <cell r="E1235">
            <v>702758.33700000355</v>
          </cell>
          <cell r="F1235">
            <v>688387.07079999999</v>
          </cell>
          <cell r="G1235">
            <v>731133.21709999989</v>
          </cell>
          <cell r="H1235">
            <v>667472.37699999998</v>
          </cell>
          <cell r="I1235">
            <v>726318.17829999991</v>
          </cell>
          <cell r="J1235">
            <v>692606.52889999992</v>
          </cell>
          <cell r="K1235">
            <v>624945.8787</v>
          </cell>
          <cell r="L1235">
            <v>672253.45329999994</v>
          </cell>
          <cell r="M1235">
            <v>639182.94440000004</v>
          </cell>
          <cell r="N1235">
            <v>712402.1</v>
          </cell>
        </row>
        <row r="1236">
          <cell r="B1236" t="str">
            <v>Midas</v>
          </cell>
          <cell r="C1236">
            <v>632930.58299999987</v>
          </cell>
          <cell r="D1236">
            <v>618231.73379999993</v>
          </cell>
          <cell r="E1236">
            <v>783036.41570000164</v>
          </cell>
          <cell r="F1236">
            <v>714131.67540000007</v>
          </cell>
          <cell r="G1236">
            <v>838484.6041</v>
          </cell>
          <cell r="H1236">
            <v>846807.60450000002</v>
          </cell>
          <cell r="I1236">
            <v>895663.09689999989</v>
          </cell>
          <cell r="J1236">
            <v>921737.31363999774</v>
          </cell>
          <cell r="K1236">
            <v>830807.76349999872</v>
          </cell>
          <cell r="L1236">
            <v>799774.40399999998</v>
          </cell>
          <cell r="M1236">
            <v>862290.1716</v>
          </cell>
          <cell r="N1236">
            <v>880058.25</v>
          </cell>
        </row>
        <row r="1237">
          <cell r="B1237" t="str">
            <v>Espinoza</v>
          </cell>
          <cell r="C1237">
            <v>406675.52579999994</v>
          </cell>
          <cell r="D1237">
            <v>264333.32819999999</v>
          </cell>
          <cell r="E1237">
            <v>309319.59139999998</v>
          </cell>
          <cell r="F1237">
            <v>313472.0589</v>
          </cell>
          <cell r="G1237">
            <v>440240.45780000003</v>
          </cell>
          <cell r="H1237">
            <v>405024.80589999998</v>
          </cell>
          <cell r="I1237">
            <v>475557.38229999994</v>
          </cell>
          <cell r="J1237">
            <v>478238.23190000001</v>
          </cell>
          <cell r="K1237">
            <v>431835.50409999996</v>
          </cell>
          <cell r="L1237">
            <v>448611.92089999997</v>
          </cell>
          <cell r="M1237">
            <v>479450.35709999996</v>
          </cell>
          <cell r="N1237">
            <v>566313.29</v>
          </cell>
        </row>
        <row r="1238">
          <cell r="B1238" t="str">
            <v>Gasbra</v>
          </cell>
          <cell r="C1238">
            <v>654656.51639999996</v>
          </cell>
          <cell r="D1238">
            <v>636289.54440000001</v>
          </cell>
          <cell r="E1238">
            <v>712925.721000002</v>
          </cell>
          <cell r="F1238">
            <v>659291.59010000003</v>
          </cell>
          <cell r="G1238">
            <v>598244.7757</v>
          </cell>
          <cell r="H1238">
            <v>759693.67759999994</v>
          </cell>
          <cell r="I1238">
            <v>839181.12849999988</v>
          </cell>
          <cell r="J1238">
            <v>780929.23479999998</v>
          </cell>
          <cell r="K1238">
            <v>678749.35699999996</v>
          </cell>
          <cell r="L1238">
            <v>717139.68039999995</v>
          </cell>
          <cell r="M1238">
            <v>683580.48329999996</v>
          </cell>
          <cell r="N1238">
            <v>729190.01</v>
          </cell>
        </row>
        <row r="1239">
          <cell r="B1239" t="str">
            <v>San Juanito</v>
          </cell>
          <cell r="C1239">
            <v>244719.11219999997</v>
          </cell>
          <cell r="D1239">
            <v>191171.08259999997</v>
          </cell>
          <cell r="E1239">
            <v>477270.81819999951</v>
          </cell>
          <cell r="F1239">
            <v>496597.64439999999</v>
          </cell>
          <cell r="G1239">
            <v>644021.47809999995</v>
          </cell>
          <cell r="H1239">
            <v>763814.95189999987</v>
          </cell>
          <cell r="I1239">
            <v>852348.15379999997</v>
          </cell>
          <cell r="J1239">
            <v>912948.53650000005</v>
          </cell>
          <cell r="K1239">
            <v>694966.71530000004</v>
          </cell>
          <cell r="L1239">
            <v>771745.54599999986</v>
          </cell>
          <cell r="M1239">
            <v>802461.04509999987</v>
          </cell>
          <cell r="N1239">
            <v>987721.43</v>
          </cell>
        </row>
        <row r="1240">
          <cell r="B1240" t="str">
            <v>Petrocorp</v>
          </cell>
          <cell r="D1240">
            <v>251537.80259999997</v>
          </cell>
          <cell r="E1240">
            <v>315883.78670000011</v>
          </cell>
          <cell r="F1240">
            <v>399209.96830000001</v>
          </cell>
          <cell r="G1240">
            <v>609261.96759999997</v>
          </cell>
          <cell r="H1240">
            <v>529934.54799999995</v>
          </cell>
          <cell r="I1240">
            <v>543304.40450000006</v>
          </cell>
          <cell r="J1240">
            <v>502141.01079999999</v>
          </cell>
          <cell r="K1240">
            <v>423479.09889999998</v>
          </cell>
          <cell r="L1240">
            <v>424726.016</v>
          </cell>
          <cell r="M1240">
            <v>555138.71270000003</v>
          </cell>
          <cell r="N1240">
            <v>622256.03</v>
          </cell>
        </row>
        <row r="1241">
          <cell r="B1241" t="str">
            <v>Grifosa</v>
          </cell>
          <cell r="D1241">
            <v>144158.42939999999</v>
          </cell>
          <cell r="E1241">
            <v>632070.34009999991</v>
          </cell>
          <cell r="F1241">
            <v>644273.25819999992</v>
          </cell>
          <cell r="G1241">
            <v>727358.73209999991</v>
          </cell>
          <cell r="H1241">
            <v>767511.40179999999</v>
          </cell>
          <cell r="I1241">
            <v>825605.89540000004</v>
          </cell>
          <cell r="J1241">
            <v>773936.39179999998</v>
          </cell>
          <cell r="K1241">
            <v>713515.24529999995</v>
          </cell>
          <cell r="L1241">
            <v>599816.44579999999</v>
          </cell>
          <cell r="M1241">
            <v>597560.64939999999</v>
          </cell>
          <cell r="N1241">
            <v>651423.93000000005</v>
          </cell>
        </row>
        <row r="1242">
          <cell r="B1242" t="str">
            <v>Gaspetroleo</v>
          </cell>
          <cell r="E1242">
            <v>2521.6619999999998</v>
          </cell>
          <cell r="F1242">
            <v>369838.18300000002</v>
          </cell>
          <cell r="G1242">
            <v>587634.53319999995</v>
          </cell>
          <cell r="H1242">
            <v>625124.37129999988</v>
          </cell>
          <cell r="I1242">
            <v>719067.80660000001</v>
          </cell>
          <cell r="J1242">
            <v>713156.48690000002</v>
          </cell>
          <cell r="K1242">
            <v>667017.20799999998</v>
          </cell>
          <cell r="L1242">
            <v>611824.21299999999</v>
          </cell>
          <cell r="M1242">
            <v>617754.89489999996</v>
          </cell>
          <cell r="N1242">
            <v>656041.14</v>
          </cell>
        </row>
        <row r="1243">
          <cell r="B1243" t="str">
            <v>Gasnorte</v>
          </cell>
          <cell r="G1243">
            <v>59258.828199999996</v>
          </cell>
          <cell r="H1243">
            <v>489459.11299999995</v>
          </cell>
          <cell r="I1243">
            <v>727872.28799999994</v>
          </cell>
          <cell r="J1243">
            <v>831368.05179999885</v>
          </cell>
          <cell r="K1243">
            <v>839973.94909999764</v>
          </cell>
          <cell r="L1243">
            <v>892047.02729999996</v>
          </cell>
          <cell r="M1243">
            <v>888911.30900000001</v>
          </cell>
          <cell r="N1243">
            <v>932340.26</v>
          </cell>
        </row>
        <row r="1244">
          <cell r="B1244" t="str">
            <v>Aguki</v>
          </cell>
          <cell r="I1244">
            <v>92062.012900000002</v>
          </cell>
          <cell r="J1244">
            <v>188765.3768</v>
          </cell>
          <cell r="K1244">
            <v>208053.56</v>
          </cell>
          <cell r="L1244">
            <v>266908.37029999995</v>
          </cell>
          <cell r="M1244">
            <v>335430.20939999999</v>
          </cell>
          <cell r="N1244">
            <v>361076.79</v>
          </cell>
        </row>
        <row r="1245">
          <cell r="B1245" t="str">
            <v>Tomas Marsano</v>
          </cell>
          <cell r="J1245">
            <v>319097.60739999998</v>
          </cell>
          <cell r="K1245">
            <v>954320.45279999985</v>
          </cell>
          <cell r="L1245">
            <v>1075794.4340000001</v>
          </cell>
          <cell r="M1245">
            <v>986538.86759999988</v>
          </cell>
          <cell r="N1245">
            <v>985313.83</v>
          </cell>
        </row>
        <row r="1246">
          <cell r="B1246" t="str">
            <v>La Mar</v>
          </cell>
          <cell r="J1246">
            <v>124398.989</v>
          </cell>
          <cell r="K1246">
            <v>525262.30900000001</v>
          </cell>
          <cell r="L1246">
            <v>571903.23190000001</v>
          </cell>
          <cell r="M1246">
            <v>608474.93850000005</v>
          </cell>
          <cell r="N1246">
            <v>663342.9</v>
          </cell>
        </row>
        <row r="1247">
          <cell r="B1247" t="str">
            <v>S. Margherita</v>
          </cell>
          <cell r="J1247">
            <v>374249.90460000001</v>
          </cell>
          <cell r="K1247">
            <v>529915.27159999893</v>
          </cell>
          <cell r="L1247">
            <v>605756.36549999996</v>
          </cell>
          <cell r="M1247">
            <v>608988.96629999997</v>
          </cell>
          <cell r="N1247">
            <v>586193.98</v>
          </cell>
        </row>
        <row r="1248">
          <cell r="B1248" t="str">
            <v>Esquivias</v>
          </cell>
          <cell r="K1248">
            <v>191139.24829999998</v>
          </cell>
          <cell r="L1248">
            <v>408313.03370000003</v>
          </cell>
          <cell r="M1248">
            <v>498913.47219999996</v>
          </cell>
          <cell r="N1248">
            <v>574219.86</v>
          </cell>
        </row>
        <row r="1249">
          <cell r="B1249" t="str">
            <v>Altavidda</v>
          </cell>
          <cell r="K1249">
            <v>110130.99239999989</v>
          </cell>
          <cell r="L1249">
            <v>525283.14409999992</v>
          </cell>
          <cell r="M1249">
            <v>578482.64760000003</v>
          </cell>
          <cell r="N1249">
            <v>637705.44999999995</v>
          </cell>
        </row>
        <row r="1250">
          <cell r="B1250" t="str">
            <v>Angamos</v>
          </cell>
          <cell r="M1250">
            <v>357335.17819999997</v>
          </cell>
          <cell r="N1250">
            <v>543424.81999999995</v>
          </cell>
        </row>
        <row r="1251">
          <cell r="B1251" t="str">
            <v>Picorp</v>
          </cell>
          <cell r="M1251">
            <v>136067.64599999998</v>
          </cell>
          <cell r="N1251">
            <v>448542.19</v>
          </cell>
        </row>
        <row r="1252">
          <cell r="B1252" t="str">
            <v>Corsersac</v>
          </cell>
          <cell r="N1252">
            <v>21744.89</v>
          </cell>
        </row>
        <row r="1253">
          <cell r="B1253" t="str">
            <v>La Calera</v>
          </cell>
          <cell r="N1253">
            <v>18404.490000000002</v>
          </cell>
        </row>
        <row r="1254">
          <cell r="B1254" t="str">
            <v>Smile</v>
          </cell>
          <cell r="N1254">
            <v>10544.33</v>
          </cell>
        </row>
        <row r="1255">
          <cell r="B1255" t="str">
            <v>Graco</v>
          </cell>
          <cell r="N1255">
            <v>37863.199999999997</v>
          </cell>
        </row>
        <row r="1256">
          <cell r="B1256" t="str">
            <v>ASSA</v>
          </cell>
          <cell r="N1256">
            <v>247169.81</v>
          </cell>
        </row>
        <row r="1257">
          <cell r="B1257" t="str">
            <v>Totales</v>
          </cell>
          <cell r="C1257">
            <v>2609806.3889999995</v>
          </cell>
          <cell r="D1257">
            <v>2761768.6631999994</v>
          </cell>
          <cell r="E1257">
            <v>3935786.6721000071</v>
          </cell>
          <cell r="F1257">
            <v>4285201.4490999999</v>
          </cell>
          <cell r="G1257">
            <v>5235638.5938999997</v>
          </cell>
          <cell r="H1257">
            <v>5854842.8509999989</v>
          </cell>
          <cell r="I1257">
            <v>6696980.3471999988</v>
          </cell>
          <cell r="J1257">
            <v>7613573.664839996</v>
          </cell>
          <cell r="K1257">
            <v>8424112.5539999958</v>
          </cell>
          <cell r="L1257">
            <v>9391897.2861999981</v>
          </cell>
          <cell r="M1257">
            <v>10236562.4933</v>
          </cell>
          <cell r="N1257">
            <v>11873292.979999999</v>
          </cell>
        </row>
        <row r="1260">
          <cell r="B1260">
            <v>2008</v>
          </cell>
        </row>
        <row r="1261">
          <cell r="C1261" t="str">
            <v>Enero</v>
          </cell>
          <cell r="D1261" t="str">
            <v>Febrero</v>
          </cell>
          <cell r="E1261" t="str">
            <v>Marzo</v>
          </cell>
          <cell r="F1261" t="str">
            <v>Abril</v>
          </cell>
          <cell r="G1261" t="str">
            <v>Mayo</v>
          </cell>
          <cell r="H1261" t="str">
            <v>Junio</v>
          </cell>
          <cell r="I1261" t="str">
            <v>Julio</v>
          </cell>
          <cell r="J1261" t="str">
            <v>Agosto</v>
          </cell>
          <cell r="K1261" t="str">
            <v>Setiembre</v>
          </cell>
          <cell r="L1261" t="str">
            <v>Octubre</v>
          </cell>
          <cell r="M1261" t="str">
            <v>Noviembre</v>
          </cell>
          <cell r="N1261" t="str">
            <v>Diciembre</v>
          </cell>
        </row>
        <row r="1262">
          <cell r="B1262" t="str">
            <v>Monaco</v>
          </cell>
          <cell r="C1262">
            <v>634874.44999999995</v>
          </cell>
          <cell r="D1262">
            <v>559043.56000000006</v>
          </cell>
          <cell r="E1262">
            <v>561758.76</v>
          </cell>
          <cell r="F1262">
            <v>510572.29079999996</v>
          </cell>
          <cell r="G1262">
            <v>483096.6</v>
          </cell>
          <cell r="H1262">
            <v>505190.58</v>
          </cell>
          <cell r="I1262">
            <v>486952.69</v>
          </cell>
          <cell r="J1262">
            <v>388407.8</v>
          </cell>
          <cell r="K1262">
            <v>359969.64</v>
          </cell>
          <cell r="L1262">
            <v>367388.92</v>
          </cell>
          <cell r="M1262">
            <v>390968.89</v>
          </cell>
          <cell r="N1262">
            <v>419154.81</v>
          </cell>
        </row>
        <row r="1263">
          <cell r="B1263" t="str">
            <v>Midas</v>
          </cell>
          <cell r="C1263">
            <v>747078.74</v>
          </cell>
          <cell r="D1263">
            <v>630942.66</v>
          </cell>
          <cell r="E1263">
            <v>506172.71</v>
          </cell>
          <cell r="F1263">
            <v>561056.75339999993</v>
          </cell>
          <cell r="G1263">
            <v>551003.15</v>
          </cell>
          <cell r="H1263">
            <v>474279.12</v>
          </cell>
          <cell r="I1263">
            <v>442906.46</v>
          </cell>
          <cell r="J1263">
            <v>361973.73</v>
          </cell>
          <cell r="K1263">
            <v>346249</v>
          </cell>
          <cell r="L1263">
            <v>360729.22</v>
          </cell>
          <cell r="M1263">
            <v>335058</v>
          </cell>
          <cell r="N1263">
            <v>410746.8</v>
          </cell>
        </row>
        <row r="1264">
          <cell r="B1264" t="str">
            <v>Espinoza</v>
          </cell>
          <cell r="C1264">
            <v>532781</v>
          </cell>
          <cell r="D1264">
            <v>530264.11</v>
          </cell>
          <cell r="E1264">
            <v>574782.26</v>
          </cell>
          <cell r="F1264">
            <v>587967.22270000004</v>
          </cell>
          <cell r="G1264">
            <v>520731.03</v>
          </cell>
          <cell r="H1264">
            <v>559039.82999999996</v>
          </cell>
          <cell r="I1264">
            <v>582359.87</v>
          </cell>
          <cell r="J1264">
            <v>460880.55</v>
          </cell>
          <cell r="K1264">
            <v>487127.2</v>
          </cell>
          <cell r="L1264">
            <v>560320.92000000004</v>
          </cell>
          <cell r="M1264">
            <v>554647.21</v>
          </cell>
          <cell r="N1264">
            <v>588399.28</v>
          </cell>
        </row>
        <row r="1265">
          <cell r="B1265" t="str">
            <v>Gasbra</v>
          </cell>
          <cell r="C1265">
            <v>589238.37</v>
          </cell>
          <cell r="D1265">
            <v>626504.77</v>
          </cell>
          <cell r="E1265">
            <v>655690.56000000006</v>
          </cell>
          <cell r="F1265">
            <v>653458.43420000002</v>
          </cell>
          <cell r="G1265">
            <v>635745.41</v>
          </cell>
          <cell r="H1265">
            <v>676922.35</v>
          </cell>
          <cell r="I1265">
            <v>674648.45</v>
          </cell>
          <cell r="J1265">
            <v>717715.93</v>
          </cell>
          <cell r="K1265">
            <v>688890.18</v>
          </cell>
          <cell r="L1265">
            <v>743142.08</v>
          </cell>
          <cell r="M1265">
            <v>703739.13</v>
          </cell>
          <cell r="N1265">
            <v>743568.85</v>
          </cell>
        </row>
        <row r="1266">
          <cell r="B1266" t="str">
            <v>San Juanito</v>
          </cell>
          <cell r="C1266">
            <v>860453.31</v>
          </cell>
          <cell r="D1266">
            <v>852104.89</v>
          </cell>
          <cell r="E1266">
            <v>932550.33</v>
          </cell>
          <cell r="F1266">
            <v>968372.21909999999</v>
          </cell>
          <cell r="G1266">
            <v>1039471.77</v>
          </cell>
          <cell r="H1266">
            <v>1006662.48</v>
          </cell>
          <cell r="I1266">
            <v>840097.82</v>
          </cell>
          <cell r="J1266">
            <v>710961.35</v>
          </cell>
          <cell r="K1266">
            <v>694212.68</v>
          </cell>
          <cell r="L1266">
            <v>706156.93</v>
          </cell>
          <cell r="M1266">
            <v>701353.9</v>
          </cell>
          <cell r="N1266">
            <v>763456.06</v>
          </cell>
        </row>
        <row r="1267">
          <cell r="B1267" t="str">
            <v>Petrocorp</v>
          </cell>
          <cell r="C1267">
            <v>527423.28</v>
          </cell>
          <cell r="D1267">
            <v>488770.91</v>
          </cell>
          <cell r="E1267">
            <v>468641.17</v>
          </cell>
          <cell r="F1267">
            <v>430705.48950000003</v>
          </cell>
          <cell r="G1267">
            <v>392451.18</v>
          </cell>
          <cell r="H1267">
            <v>372365.71</v>
          </cell>
          <cell r="I1267">
            <v>367092.85</v>
          </cell>
          <cell r="J1267">
            <v>352499.20000000001</v>
          </cell>
          <cell r="K1267">
            <v>355845.65</v>
          </cell>
          <cell r="L1267">
            <v>323272.09999999998</v>
          </cell>
          <cell r="M1267">
            <v>381601.9</v>
          </cell>
          <cell r="N1267">
            <v>453944.16</v>
          </cell>
        </row>
        <row r="1268">
          <cell r="B1268" t="str">
            <v>Grifosa</v>
          </cell>
          <cell r="C1268">
            <v>492609.88</v>
          </cell>
          <cell r="D1268">
            <v>433097.69</v>
          </cell>
          <cell r="E1268">
            <v>452060.86</v>
          </cell>
          <cell r="F1268">
            <v>388380.7499</v>
          </cell>
          <cell r="G1268">
            <v>325312.40999999997</v>
          </cell>
          <cell r="H1268">
            <v>334292.21000000002</v>
          </cell>
          <cell r="I1268">
            <v>307011.03000000003</v>
          </cell>
          <cell r="J1268">
            <v>240713</v>
          </cell>
          <cell r="K1268">
            <v>322554.92</v>
          </cell>
          <cell r="L1268">
            <v>318747.05</v>
          </cell>
          <cell r="M1268">
            <v>254555.55</v>
          </cell>
          <cell r="N1268">
            <v>274340.24</v>
          </cell>
        </row>
        <row r="1269">
          <cell r="B1269" t="str">
            <v>Gaspetroleo</v>
          </cell>
          <cell r="C1269">
            <v>421232.48</v>
          </cell>
          <cell r="D1269">
            <v>389905.13</v>
          </cell>
          <cell r="E1269">
            <v>431749.55</v>
          </cell>
          <cell r="F1269">
            <v>428739.99739999999</v>
          </cell>
          <cell r="G1269">
            <v>417721.63</v>
          </cell>
          <cell r="H1269">
            <v>310105</v>
          </cell>
          <cell r="I1269">
            <v>239208.5</v>
          </cell>
          <cell r="J1269">
            <v>245286.61</v>
          </cell>
          <cell r="K1269">
            <v>275833.71999999997</v>
          </cell>
          <cell r="L1269">
            <v>302699.40999999997</v>
          </cell>
          <cell r="M1269">
            <v>296118.78000000003</v>
          </cell>
          <cell r="N1269">
            <v>316365.34999999998</v>
          </cell>
        </row>
        <row r="1270">
          <cell r="B1270" t="str">
            <v>Gasnorte</v>
          </cell>
          <cell r="C1270">
            <v>847750.55</v>
          </cell>
          <cell r="D1270">
            <v>943034.73</v>
          </cell>
          <cell r="E1270">
            <v>1013555.47</v>
          </cell>
          <cell r="F1270">
            <v>718929.12520000001</v>
          </cell>
          <cell r="G1270">
            <v>700244.8</v>
          </cell>
          <cell r="H1270">
            <v>699491.92</v>
          </cell>
          <cell r="I1270">
            <v>778069.62</v>
          </cell>
          <cell r="J1270">
            <v>774512.05</v>
          </cell>
          <cell r="K1270">
            <v>788928.78</v>
          </cell>
          <cell r="L1270">
            <v>905231.29</v>
          </cell>
          <cell r="M1270">
            <v>868298.81</v>
          </cell>
          <cell r="N1270">
            <v>928590.3</v>
          </cell>
        </row>
        <row r="1271">
          <cell r="B1271" t="str">
            <v>Aguki</v>
          </cell>
          <cell r="C1271">
            <v>260632.14</v>
          </cell>
          <cell r="D1271">
            <v>245606.99</v>
          </cell>
          <cell r="E1271">
            <v>236246.68</v>
          </cell>
          <cell r="F1271">
            <v>217529.48359999998</v>
          </cell>
          <cell r="G1271">
            <v>230907.93</v>
          </cell>
          <cell r="H1271">
            <v>257389.19</v>
          </cell>
          <cell r="I1271">
            <v>265186.83</v>
          </cell>
          <cell r="J1271">
            <v>257053.83</v>
          </cell>
          <cell r="K1271">
            <v>242878.61</v>
          </cell>
          <cell r="L1271">
            <v>262225.40000000002</v>
          </cell>
          <cell r="M1271">
            <v>320105.48</v>
          </cell>
          <cell r="N1271">
            <v>353290.08</v>
          </cell>
        </row>
        <row r="1272">
          <cell r="B1272" t="str">
            <v>Tomas Marsano</v>
          </cell>
          <cell r="C1272">
            <v>816747.11</v>
          </cell>
          <cell r="D1272">
            <v>811232.67</v>
          </cell>
          <cell r="E1272">
            <v>856460.79</v>
          </cell>
          <cell r="F1272">
            <v>818901.16879999998</v>
          </cell>
          <cell r="G1272">
            <v>837371.3</v>
          </cell>
          <cell r="H1272">
            <v>825464</v>
          </cell>
          <cell r="I1272">
            <v>883845.93</v>
          </cell>
          <cell r="J1272">
            <v>792861.3</v>
          </cell>
          <cell r="K1272">
            <v>829674.2</v>
          </cell>
          <cell r="L1272">
            <v>846232.17</v>
          </cell>
          <cell r="M1272">
            <v>782613.35</v>
          </cell>
          <cell r="N1272">
            <v>852142.78</v>
          </cell>
        </row>
        <row r="1273">
          <cell r="B1273" t="str">
            <v>La Mar</v>
          </cell>
          <cell r="C1273">
            <v>551616.94999999995</v>
          </cell>
          <cell r="D1273">
            <v>537145.93999999994</v>
          </cell>
          <cell r="E1273">
            <v>605986.11</v>
          </cell>
          <cell r="F1273">
            <v>613591.1067</v>
          </cell>
          <cell r="G1273">
            <v>587590.26</v>
          </cell>
          <cell r="H1273">
            <v>578459.13</v>
          </cell>
          <cell r="I1273">
            <v>609581.28</v>
          </cell>
          <cell r="J1273">
            <v>593719.68000000005</v>
          </cell>
          <cell r="K1273">
            <v>549013.85</v>
          </cell>
          <cell r="L1273">
            <v>581573.79</v>
          </cell>
          <cell r="M1273">
            <v>557527.13</v>
          </cell>
          <cell r="N1273">
            <v>602825.39</v>
          </cell>
        </row>
        <row r="1274">
          <cell r="B1274" t="str">
            <v>S. Margherita</v>
          </cell>
          <cell r="C1274">
            <v>469127.87</v>
          </cell>
          <cell r="D1274">
            <v>431488.3</v>
          </cell>
          <cell r="E1274">
            <v>412951.15</v>
          </cell>
          <cell r="F1274">
            <v>397892.26620000001</v>
          </cell>
          <cell r="G1274">
            <v>336286.12</v>
          </cell>
          <cell r="H1274">
            <v>313064.53999999998</v>
          </cell>
          <cell r="I1274">
            <v>316792.99</v>
          </cell>
          <cell r="J1274">
            <v>291663.33</v>
          </cell>
          <cell r="K1274">
            <v>255117.23</v>
          </cell>
          <cell r="L1274">
            <v>270559.86</v>
          </cell>
          <cell r="M1274">
            <v>241005.26</v>
          </cell>
          <cell r="N1274">
            <v>315719.40999999997</v>
          </cell>
        </row>
        <row r="1275">
          <cell r="B1275" t="str">
            <v>Esquivias</v>
          </cell>
          <cell r="C1275">
            <v>486257.52</v>
          </cell>
          <cell r="D1275">
            <v>439339.5</v>
          </cell>
          <cell r="E1275">
            <v>426745.92</v>
          </cell>
          <cell r="F1275">
            <v>422070.37729999993</v>
          </cell>
          <cell r="G1275">
            <v>373459.72</v>
          </cell>
          <cell r="H1275">
            <v>344859.38</v>
          </cell>
          <cell r="I1275">
            <v>355650.45</v>
          </cell>
          <cell r="J1275">
            <v>316021.09999999998</v>
          </cell>
          <cell r="K1275">
            <v>316639.78999999998</v>
          </cell>
          <cell r="L1275">
            <v>336562.47</v>
          </cell>
          <cell r="M1275">
            <v>333239.73</v>
          </cell>
          <cell r="N1275">
            <v>370902.98</v>
          </cell>
        </row>
        <row r="1276">
          <cell r="B1276" t="str">
            <v>Altavidda</v>
          </cell>
          <cell r="C1276">
            <v>592684.48</v>
          </cell>
          <cell r="D1276">
            <v>533648.29</v>
          </cell>
          <cell r="E1276">
            <v>498669.6</v>
          </cell>
          <cell r="F1276">
            <v>496390.12280000001</v>
          </cell>
          <cell r="G1276">
            <v>428263.1</v>
          </cell>
          <cell r="H1276">
            <v>382720.48</v>
          </cell>
          <cell r="I1276">
            <v>435758.36</v>
          </cell>
          <cell r="J1276">
            <v>434433.29</v>
          </cell>
          <cell r="K1276">
            <v>450705.58</v>
          </cell>
          <cell r="L1276">
            <v>468664.73</v>
          </cell>
          <cell r="M1276">
            <v>446726.71</v>
          </cell>
          <cell r="N1276">
            <v>511130.96</v>
          </cell>
        </row>
        <row r="1277">
          <cell r="B1277" t="str">
            <v>Angamos</v>
          </cell>
          <cell r="C1277">
            <v>526102.38</v>
          </cell>
          <cell r="D1277">
            <v>507437.89</v>
          </cell>
          <cell r="E1277">
            <v>560443.93999999994</v>
          </cell>
          <cell r="F1277">
            <v>484325.27</v>
          </cell>
          <cell r="G1277">
            <v>507251.22</v>
          </cell>
          <cell r="H1277">
            <v>499625.58</v>
          </cell>
          <cell r="I1277">
            <v>501219.93</v>
          </cell>
          <cell r="J1277">
            <v>477348.64</v>
          </cell>
          <cell r="K1277">
            <v>483440.22</v>
          </cell>
          <cell r="L1277">
            <v>521432.53</v>
          </cell>
          <cell r="M1277">
            <v>474354.41</v>
          </cell>
          <cell r="N1277">
            <v>511688.72</v>
          </cell>
        </row>
        <row r="1278">
          <cell r="B1278" t="str">
            <v>Picorp</v>
          </cell>
          <cell r="C1278">
            <v>453287.83</v>
          </cell>
          <cell r="D1278">
            <v>447883.48</v>
          </cell>
          <cell r="E1278">
            <v>421651.53</v>
          </cell>
          <cell r="F1278">
            <v>386677.70569999999</v>
          </cell>
          <cell r="G1278">
            <v>348953.63</v>
          </cell>
          <cell r="H1278">
            <v>353820.84</v>
          </cell>
          <cell r="I1278">
            <v>380029.06</v>
          </cell>
          <cell r="J1278">
            <v>381380.95</v>
          </cell>
          <cell r="K1278">
            <v>285692.32</v>
          </cell>
          <cell r="L1278">
            <v>272660.92</v>
          </cell>
          <cell r="M1278">
            <v>264271.56</v>
          </cell>
          <cell r="N1278">
            <v>389667.61</v>
          </cell>
        </row>
        <row r="1279">
          <cell r="B1279" t="str">
            <v>Corsersac</v>
          </cell>
          <cell r="C1279">
            <v>111289.41</v>
          </cell>
          <cell r="D1279">
            <v>155162.79999999999</v>
          </cell>
          <cell r="E1279">
            <v>227520.61</v>
          </cell>
          <cell r="F1279">
            <v>275999.00899999996</v>
          </cell>
          <cell r="G1279">
            <v>301182.90999999997</v>
          </cell>
          <cell r="H1279">
            <v>352099.82</v>
          </cell>
          <cell r="I1279">
            <v>357413.97</v>
          </cell>
          <cell r="J1279">
            <v>353599.42</v>
          </cell>
          <cell r="K1279">
            <v>345371.44</v>
          </cell>
          <cell r="L1279">
            <v>302072.25</v>
          </cell>
          <cell r="M1279">
            <v>284043.59000000003</v>
          </cell>
          <cell r="N1279">
            <v>260036.39</v>
          </cell>
        </row>
        <row r="1280">
          <cell r="B1280" t="str">
            <v>La Calera</v>
          </cell>
          <cell r="C1280">
            <v>473443.34</v>
          </cell>
          <cell r="D1280">
            <v>583576.84</v>
          </cell>
          <cell r="E1280">
            <v>630446.92000000004</v>
          </cell>
          <cell r="F1280">
            <v>634241.72239999997</v>
          </cell>
          <cell r="G1280">
            <v>635592.56999999995</v>
          </cell>
          <cell r="H1280">
            <v>625676.44999999995</v>
          </cell>
          <cell r="I1280">
            <v>689401.8</v>
          </cell>
          <cell r="J1280">
            <v>673797.15</v>
          </cell>
          <cell r="K1280">
            <v>715605.98</v>
          </cell>
          <cell r="L1280">
            <v>744637</v>
          </cell>
          <cell r="M1280">
            <v>683162.65</v>
          </cell>
          <cell r="N1280">
            <v>733797.84</v>
          </cell>
        </row>
        <row r="1281">
          <cell r="B1281" t="str">
            <v>Smile</v>
          </cell>
          <cell r="C1281">
            <v>148712.74</v>
          </cell>
          <cell r="D1281">
            <v>189175.88</v>
          </cell>
          <cell r="E1281">
            <v>197829.79</v>
          </cell>
          <cell r="F1281">
            <v>246418.87270000001</v>
          </cell>
          <cell r="G1281">
            <v>273049.14</v>
          </cell>
          <cell r="H1281">
            <v>289431.76</v>
          </cell>
          <cell r="I1281">
            <v>286441.76</v>
          </cell>
          <cell r="J1281">
            <v>300089.11</v>
          </cell>
          <cell r="K1281">
            <v>319755.94</v>
          </cell>
          <cell r="L1281">
            <v>357576.67</v>
          </cell>
          <cell r="M1281">
            <v>355587.1</v>
          </cell>
          <cell r="N1281">
            <v>426424.3</v>
          </cell>
        </row>
        <row r="1282">
          <cell r="B1282" t="str">
            <v>Graco</v>
          </cell>
          <cell r="C1282">
            <v>316240.26</v>
          </cell>
          <cell r="D1282">
            <v>385639.88</v>
          </cell>
          <cell r="E1282">
            <v>427606.16</v>
          </cell>
          <cell r="F1282">
            <v>474591.86059999996</v>
          </cell>
          <cell r="G1282">
            <v>466687.76</v>
          </cell>
          <cell r="H1282">
            <v>431083.78</v>
          </cell>
          <cell r="I1282">
            <v>412646.56</v>
          </cell>
          <cell r="J1282">
            <v>394103.92</v>
          </cell>
          <cell r="K1282">
            <v>417940.45</v>
          </cell>
          <cell r="L1282">
            <v>470812.3</v>
          </cell>
          <cell r="M1282">
            <v>454111.91</v>
          </cell>
          <cell r="N1282">
            <v>508457.7</v>
          </cell>
        </row>
        <row r="1283">
          <cell r="B1283" t="str">
            <v>ASSA</v>
          </cell>
          <cell r="C1283">
            <v>969415.81</v>
          </cell>
          <cell r="D1283">
            <v>958640.93</v>
          </cell>
          <cell r="E1283">
            <v>989016.94</v>
          </cell>
          <cell r="F1283">
            <v>1040942.8600999999</v>
          </cell>
          <cell r="G1283">
            <v>994291.77</v>
          </cell>
          <cell r="H1283">
            <v>1031618.34</v>
          </cell>
          <cell r="I1283">
            <v>953820.19</v>
          </cell>
          <cell r="J1283">
            <v>787718.88</v>
          </cell>
          <cell r="K1283">
            <v>796407.34</v>
          </cell>
          <cell r="L1283">
            <v>893304.23</v>
          </cell>
          <cell r="M1283">
            <v>803439.93</v>
          </cell>
          <cell r="N1283">
            <v>879930.72</v>
          </cell>
        </row>
        <row r="1284">
          <cell r="B1284" t="str">
            <v>Colonial II</v>
          </cell>
          <cell r="C1284">
            <v>2622.56</v>
          </cell>
          <cell r="D1284">
            <v>425279.68</v>
          </cell>
          <cell r="E1284">
            <v>669647.51</v>
          </cell>
          <cell r="F1284">
            <v>679357.0784</v>
          </cell>
          <cell r="G1284">
            <v>676949.53</v>
          </cell>
          <cell r="H1284">
            <v>650932.78</v>
          </cell>
          <cell r="I1284">
            <v>729279.8</v>
          </cell>
          <cell r="J1284">
            <v>625886.63</v>
          </cell>
          <cell r="K1284">
            <v>634811.56999999995</v>
          </cell>
          <cell r="L1284">
            <v>656191.63</v>
          </cell>
          <cell r="M1284">
            <v>500192.88</v>
          </cell>
          <cell r="N1284">
            <v>557384.54</v>
          </cell>
        </row>
        <row r="1285">
          <cell r="B1285" t="str">
            <v>Arriola</v>
          </cell>
          <cell r="D1285">
            <v>252750.99</v>
          </cell>
          <cell r="E1285">
            <v>876200.99</v>
          </cell>
          <cell r="F1285">
            <v>972165.07959999994</v>
          </cell>
          <cell r="G1285">
            <v>772696.42</v>
          </cell>
          <cell r="H1285">
            <v>949682.17</v>
          </cell>
          <cell r="I1285">
            <v>1024063.14</v>
          </cell>
          <cell r="J1285">
            <v>971540.54</v>
          </cell>
          <cell r="K1285">
            <v>968972.78</v>
          </cell>
          <cell r="L1285">
            <v>1057331.1399999999</v>
          </cell>
          <cell r="M1285">
            <v>1038634.4</v>
          </cell>
          <cell r="N1285">
            <v>1112748.79</v>
          </cell>
        </row>
        <row r="1286">
          <cell r="B1286" t="str">
            <v>Cantolao II</v>
          </cell>
          <cell r="E1286">
            <v>218506.77</v>
          </cell>
          <cell r="F1286">
            <v>573138.85199999996</v>
          </cell>
          <cell r="G1286">
            <v>565831.6</v>
          </cell>
          <cell r="H1286">
            <v>565391.9</v>
          </cell>
          <cell r="I1286">
            <v>616436.76</v>
          </cell>
          <cell r="J1286">
            <v>641323.18999999994</v>
          </cell>
          <cell r="K1286">
            <v>624923.22</v>
          </cell>
          <cell r="L1286">
            <v>665900.68000000005</v>
          </cell>
          <cell r="M1286">
            <v>646110.14</v>
          </cell>
          <cell r="N1286">
            <v>706816.75</v>
          </cell>
        </row>
        <row r="1287">
          <cell r="B1287" t="str">
            <v>Servitor</v>
          </cell>
          <cell r="E1287">
            <v>66690.820000000007</v>
          </cell>
          <cell r="F1287">
            <v>261909.84819999998</v>
          </cell>
          <cell r="G1287">
            <v>333159.32</v>
          </cell>
          <cell r="H1287">
            <v>367328.7</v>
          </cell>
          <cell r="I1287">
            <v>461770.5</v>
          </cell>
          <cell r="J1287">
            <v>489244.34</v>
          </cell>
          <cell r="K1287">
            <v>525604.91</v>
          </cell>
          <cell r="L1287">
            <v>601145.88</v>
          </cell>
          <cell r="M1287">
            <v>594169.48</v>
          </cell>
          <cell r="N1287">
            <v>707899.62</v>
          </cell>
        </row>
        <row r="1288">
          <cell r="B1288" t="str">
            <v>Charlotte</v>
          </cell>
          <cell r="E1288">
            <v>17564.57</v>
          </cell>
          <cell r="F1288">
            <v>509601.22069999995</v>
          </cell>
          <cell r="G1288">
            <v>563572.19999999995</v>
          </cell>
          <cell r="H1288">
            <v>579107.30000000005</v>
          </cell>
          <cell r="I1288">
            <v>606208.67000000004</v>
          </cell>
          <cell r="J1288">
            <v>612842.99</v>
          </cell>
          <cell r="K1288">
            <v>598730.47</v>
          </cell>
          <cell r="L1288">
            <v>640883.88</v>
          </cell>
          <cell r="M1288">
            <v>613339.42000000004</v>
          </cell>
          <cell r="N1288">
            <v>669024.24</v>
          </cell>
        </row>
        <row r="1289">
          <cell r="B1289" t="str">
            <v>Clean Energy</v>
          </cell>
          <cell r="F1289">
            <v>187373.14309999999</v>
          </cell>
          <cell r="G1289">
            <v>321636.47999999998</v>
          </cell>
          <cell r="H1289">
            <v>343250.52</v>
          </cell>
          <cell r="I1289">
            <v>375244.14</v>
          </cell>
          <cell r="J1289">
            <v>399848.44</v>
          </cell>
          <cell r="K1289">
            <v>435012.55</v>
          </cell>
          <cell r="L1289">
            <v>492472.72</v>
          </cell>
          <cell r="M1289">
            <v>484977.82</v>
          </cell>
          <cell r="N1289">
            <v>568025.37</v>
          </cell>
        </row>
        <row r="1290">
          <cell r="B1290" t="str">
            <v>Sol de Oro</v>
          </cell>
          <cell r="F1290">
            <v>104273.51219999998</v>
          </cell>
          <cell r="G1290">
            <v>325365.40999999997</v>
          </cell>
          <cell r="H1290">
            <v>417462.45</v>
          </cell>
          <cell r="I1290">
            <v>523858.07</v>
          </cell>
          <cell r="J1290">
            <v>547503.15</v>
          </cell>
          <cell r="K1290">
            <v>592497.16</v>
          </cell>
          <cell r="L1290">
            <v>660872.17000000004</v>
          </cell>
          <cell r="M1290">
            <v>658281.06999999995</v>
          </cell>
          <cell r="N1290">
            <v>732938.34</v>
          </cell>
        </row>
        <row r="1291">
          <cell r="B1291" t="str">
            <v>Julia</v>
          </cell>
          <cell r="F1291">
            <v>15941.64</v>
          </cell>
          <cell r="G1291">
            <v>314662.71999999997</v>
          </cell>
          <cell r="H1291">
            <v>467360.16</v>
          </cell>
          <cell r="I1291">
            <v>536639.30000000005</v>
          </cell>
          <cell r="J1291">
            <v>449530.42</v>
          </cell>
          <cell r="K1291">
            <v>533596.53</v>
          </cell>
          <cell r="L1291">
            <v>582610.12</v>
          </cell>
          <cell r="M1291">
            <v>335876.95</v>
          </cell>
          <cell r="N1291">
            <v>0</v>
          </cell>
        </row>
        <row r="1292">
          <cell r="B1292" t="str">
            <v>VCC</v>
          </cell>
          <cell r="G1292">
            <v>285567.69</v>
          </cell>
          <cell r="H1292">
            <v>335459.32</v>
          </cell>
          <cell r="I1292">
            <v>351310.41</v>
          </cell>
          <cell r="J1292">
            <v>366044.54</v>
          </cell>
          <cell r="K1292">
            <v>372223.95</v>
          </cell>
          <cell r="L1292">
            <v>449846.5</v>
          </cell>
          <cell r="M1292">
            <v>447301.88</v>
          </cell>
          <cell r="N1292">
            <v>447570.89</v>
          </cell>
        </row>
        <row r="1293">
          <cell r="B1293" t="str">
            <v>Los Jardines</v>
          </cell>
          <cell r="G1293">
            <v>392438.36</v>
          </cell>
          <cell r="H1293">
            <v>496488.95</v>
          </cell>
          <cell r="I1293">
            <v>467038.56</v>
          </cell>
          <cell r="J1293">
            <v>530279.27</v>
          </cell>
          <cell r="K1293">
            <v>543597.92000000004</v>
          </cell>
          <cell r="L1293">
            <v>587728.31999999995</v>
          </cell>
          <cell r="M1293">
            <v>575053.05000000005</v>
          </cell>
          <cell r="N1293">
            <v>614255.96</v>
          </cell>
        </row>
        <row r="1294">
          <cell r="B1294" t="str">
            <v>Cormar</v>
          </cell>
          <cell r="G1294">
            <v>44111.61</v>
          </cell>
          <cell r="H1294">
            <v>275032.46999999997</v>
          </cell>
          <cell r="I1294">
            <v>270951.92</v>
          </cell>
          <cell r="J1294">
            <v>222318.02</v>
          </cell>
          <cell r="K1294">
            <v>219652.58</v>
          </cell>
          <cell r="L1294">
            <v>255666.93</v>
          </cell>
          <cell r="M1294">
            <v>280960.39</v>
          </cell>
          <cell r="N1294">
            <v>265642.21999999997</v>
          </cell>
        </row>
        <row r="1295">
          <cell r="B1295" t="str">
            <v>Felverana</v>
          </cell>
          <cell r="H1295">
            <v>104373.21</v>
          </cell>
          <cell r="I1295">
            <v>193919.8</v>
          </cell>
          <cell r="J1295">
            <v>198895.4</v>
          </cell>
          <cell r="K1295">
            <v>252873.46</v>
          </cell>
          <cell r="L1295">
            <v>263929.15000000002</v>
          </cell>
          <cell r="M1295">
            <v>297057.90999999997</v>
          </cell>
          <cell r="N1295">
            <v>372454.44</v>
          </cell>
        </row>
        <row r="1296">
          <cell r="B1296" t="str">
            <v>Argus</v>
          </cell>
          <cell r="H1296">
            <v>26166.639999999999</v>
          </cell>
          <cell r="I1296">
            <v>147030.85</v>
          </cell>
          <cell r="J1296">
            <v>151039.74</v>
          </cell>
          <cell r="K1296">
            <v>144384.41</v>
          </cell>
          <cell r="L1296">
            <v>153574.34</v>
          </cell>
          <cell r="M1296">
            <v>124856.17</v>
          </cell>
          <cell r="N1296">
            <v>131960.51</v>
          </cell>
        </row>
        <row r="1297">
          <cell r="B1297" t="str">
            <v>San Juanito II</v>
          </cell>
          <cell r="H1297">
            <v>28906.6</v>
          </cell>
          <cell r="I1297">
            <v>387619</v>
          </cell>
          <cell r="J1297">
            <v>410173.71</v>
          </cell>
          <cell r="K1297">
            <v>423444.47999999998</v>
          </cell>
          <cell r="L1297">
            <v>473507.18</v>
          </cell>
          <cell r="M1297">
            <v>494384.9</v>
          </cell>
          <cell r="N1297">
            <v>556989.84</v>
          </cell>
        </row>
        <row r="1298">
          <cell r="B1298" t="str">
            <v>Universal</v>
          </cell>
          <cell r="I1298">
            <v>410697</v>
          </cell>
          <cell r="J1298">
            <v>472158.56</v>
          </cell>
          <cell r="K1298">
            <v>473358.12</v>
          </cell>
          <cell r="L1298">
            <v>522836.64</v>
          </cell>
          <cell r="M1298">
            <v>548284.99</v>
          </cell>
          <cell r="N1298">
            <v>639147</v>
          </cell>
        </row>
        <row r="1299">
          <cell r="B1299" t="str">
            <v>Gasac</v>
          </cell>
          <cell r="I1299">
            <v>258255.58</v>
          </cell>
          <cell r="J1299">
            <v>487102.71</v>
          </cell>
          <cell r="K1299">
            <v>501737.13</v>
          </cell>
          <cell r="L1299">
            <v>553282.98</v>
          </cell>
          <cell r="M1299">
            <v>520066.43</v>
          </cell>
          <cell r="N1299">
            <v>579470.29</v>
          </cell>
        </row>
        <row r="1300">
          <cell r="B1300" t="str">
            <v>Trigam</v>
          </cell>
          <cell r="I1300">
            <v>164917.99</v>
          </cell>
          <cell r="J1300">
            <v>417350.04</v>
          </cell>
          <cell r="K1300">
            <v>460787.98</v>
          </cell>
          <cell r="L1300">
            <v>399950.35</v>
          </cell>
          <cell r="M1300">
            <v>501736.46</v>
          </cell>
          <cell r="N1300">
            <v>528454.71</v>
          </cell>
        </row>
        <row r="1301">
          <cell r="B1301" t="str">
            <v>El Ovalo</v>
          </cell>
          <cell r="I1301">
            <v>2917.99</v>
          </cell>
          <cell r="J1301">
            <v>15413.76</v>
          </cell>
          <cell r="K1301">
            <v>30941.7</v>
          </cell>
          <cell r="L1301">
            <v>43094.36</v>
          </cell>
          <cell r="M1301">
            <v>83511.73</v>
          </cell>
          <cell r="N1301">
            <v>158710.26</v>
          </cell>
        </row>
        <row r="1302">
          <cell r="B1302" t="str">
            <v>El Asesor</v>
          </cell>
          <cell r="I1302">
            <v>33881.339999999997</v>
          </cell>
          <cell r="J1302">
            <v>163106.69</v>
          </cell>
          <cell r="K1302">
            <v>208188.31</v>
          </cell>
          <cell r="L1302">
            <v>244043.09</v>
          </cell>
          <cell r="M1302">
            <v>267043.34999999998</v>
          </cell>
          <cell r="N1302">
            <v>308987.98</v>
          </cell>
        </row>
        <row r="1303">
          <cell r="B1303" t="str">
            <v>Lumar</v>
          </cell>
          <cell r="I1303">
            <v>127965.48</v>
          </cell>
          <cell r="J1303">
            <v>445666.3</v>
          </cell>
          <cell r="K1303">
            <v>504397.02</v>
          </cell>
          <cell r="L1303">
            <v>539516.56000000006</v>
          </cell>
          <cell r="M1303">
            <v>557721.04</v>
          </cell>
          <cell r="N1303">
            <v>619539.63</v>
          </cell>
        </row>
        <row r="1304">
          <cell r="B1304" t="str">
            <v>GIO</v>
          </cell>
          <cell r="I1304">
            <v>42294.54</v>
          </cell>
          <cell r="J1304">
            <v>259169.42</v>
          </cell>
          <cell r="K1304">
            <v>286801.86</v>
          </cell>
          <cell r="L1304">
            <v>302944.42</v>
          </cell>
          <cell r="M1304">
            <v>320829.59999999998</v>
          </cell>
          <cell r="N1304">
            <v>437104.96</v>
          </cell>
        </row>
        <row r="1305">
          <cell r="B1305" t="str">
            <v>GESA</v>
          </cell>
          <cell r="I1305">
            <v>30143.05</v>
          </cell>
          <cell r="J1305">
            <v>193376.04</v>
          </cell>
          <cell r="K1305">
            <v>223978.89</v>
          </cell>
          <cell r="L1305">
            <v>271036.90999999997</v>
          </cell>
          <cell r="M1305">
            <v>314080.61</v>
          </cell>
          <cell r="N1305">
            <v>395033.11</v>
          </cell>
        </row>
        <row r="1306">
          <cell r="B1306" t="str">
            <v>Siroco</v>
          </cell>
          <cell r="J1306">
            <v>328498.87</v>
          </cell>
          <cell r="K1306">
            <v>484496.6</v>
          </cell>
          <cell r="L1306">
            <v>515607.34</v>
          </cell>
          <cell r="M1306">
            <v>482477.88</v>
          </cell>
          <cell r="N1306">
            <v>525703.64</v>
          </cell>
        </row>
        <row r="1307">
          <cell r="B1307" t="str">
            <v>Gran Chimú</v>
          </cell>
          <cell r="J1307">
            <v>381304.45</v>
          </cell>
          <cell r="K1307">
            <v>577077.53</v>
          </cell>
          <cell r="L1307">
            <v>655113.99</v>
          </cell>
          <cell r="M1307">
            <v>664153.74</v>
          </cell>
          <cell r="N1307">
            <v>694057.25</v>
          </cell>
        </row>
        <row r="1308">
          <cell r="B1308" t="str">
            <v>Quilca</v>
          </cell>
          <cell r="K1308">
            <v>151740.63</v>
          </cell>
          <cell r="L1308">
            <v>334698.51</v>
          </cell>
          <cell r="M1308">
            <v>362697.13</v>
          </cell>
          <cell r="N1308">
            <v>459463.84</v>
          </cell>
        </row>
        <row r="1309">
          <cell r="B1309" t="str">
            <v>Sudamericano</v>
          </cell>
          <cell r="K1309">
            <v>35817.599999999999</v>
          </cell>
          <cell r="L1309">
            <v>292027.8</v>
          </cell>
          <cell r="M1309">
            <v>304477.59000000003</v>
          </cell>
          <cell r="N1309">
            <v>408050.69</v>
          </cell>
        </row>
        <row r="1310">
          <cell r="B1310" t="str">
            <v>Pachacútec</v>
          </cell>
          <cell r="L1310">
            <v>211397.34</v>
          </cell>
          <cell r="M1310">
            <v>359858</v>
          </cell>
          <cell r="N1310">
            <v>474186.78</v>
          </cell>
        </row>
        <row r="1311">
          <cell r="B1311" t="str">
            <v>Virgen María</v>
          </cell>
          <cell r="L1311">
            <v>109691.5</v>
          </cell>
          <cell r="M1311">
            <v>270980.39</v>
          </cell>
          <cell r="N1311">
            <v>391371.75</v>
          </cell>
        </row>
        <row r="1312">
          <cell r="B1312" t="str">
            <v>Argentina</v>
          </cell>
          <cell r="L1312">
            <v>19345.34</v>
          </cell>
          <cell r="M1312">
            <v>155042.20000000001</v>
          </cell>
          <cell r="N1312">
            <v>193742.61</v>
          </cell>
        </row>
        <row r="1313">
          <cell r="B1313" t="str">
            <v>Genex</v>
          </cell>
          <cell r="L1313">
            <v>19253.61</v>
          </cell>
          <cell r="M1313">
            <v>268474.96999999997</v>
          </cell>
          <cell r="N1313">
            <v>387774.7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B1" t="str">
            <v>PERUANA DE GAS NATURAL</v>
          </cell>
          <cell r="C1" t="str">
            <v>CAJA MUN DE CRED POPULAR LIMA</v>
          </cell>
          <cell r="E1" t="str">
            <v>BBVA Banco Continental</v>
          </cell>
          <cell r="F1" t="str">
            <v>PROFINANZAS</v>
          </cell>
          <cell r="G1" t="str">
            <v>CAJA RURAL NOR PERU</v>
          </cell>
          <cell r="H1" t="str">
            <v>CAJA MPAL DE SULLANA S.A.</v>
          </cell>
          <cell r="I1" t="str">
            <v>Financiera TFC S.A.</v>
          </cell>
          <cell r="J1" t="str">
            <v>CAJA DE AHORRO Y CRÉDITO SEÑOR DE LUREN</v>
          </cell>
          <cell r="K1" t="str">
            <v>CMAC ICA</v>
          </cell>
          <cell r="L1" t="str">
            <v>CMAC HUANCAYO</v>
          </cell>
          <cell r="M1" t="str">
            <v>Interbank S.A.A.</v>
          </cell>
          <cell r="N1" t="str">
            <v>Banco de Comercio</v>
          </cell>
          <cell r="O1" t="str">
            <v>Scotiabank Perú S.A.A.</v>
          </cell>
          <cell r="P1" t="str">
            <v>CMAC DE TRUJILLO</v>
          </cell>
          <cell r="Q1" t="str">
            <v>Banco de la Nación</v>
          </cell>
          <cell r="R1" t="str">
            <v>EDPYME RAÍZ</v>
          </cell>
          <cell r="S1" t="str">
            <v>CMAC AREQUIPA</v>
          </cell>
          <cell r="T1" t="str">
            <v>INTERBANK BUSES</v>
          </cell>
          <cell r="U1" t="str">
            <v>EDPYMES PROEMPRESA</v>
          </cell>
          <cell r="V1" t="str">
            <v>BANCO FINANCIERO</v>
          </cell>
          <cell r="W1" t="str">
            <v>ACCESO CREDITICIO</v>
          </cell>
          <cell r="X1" t="str">
            <v>CMAC PIURA</v>
          </cell>
          <cell r="Y1" t="str">
            <v>CAJA METROP. BUSES</v>
          </cell>
          <cell r="Z1" t="str">
            <v>CMAC MAYNAS</v>
          </cell>
        </row>
        <row r="3">
          <cell r="B3">
            <v>900</v>
          </cell>
          <cell r="C3">
            <v>901</v>
          </cell>
          <cell r="D3">
            <v>902</v>
          </cell>
          <cell r="E3">
            <v>903</v>
          </cell>
          <cell r="F3">
            <v>904</v>
          </cell>
          <cell r="G3">
            <v>905</v>
          </cell>
          <cell r="H3">
            <v>906</v>
          </cell>
          <cell r="I3">
            <v>907</v>
          </cell>
          <cell r="J3">
            <v>908</v>
          </cell>
          <cell r="K3">
            <v>909</v>
          </cell>
          <cell r="L3">
            <v>910</v>
          </cell>
          <cell r="M3">
            <v>911</v>
          </cell>
          <cell r="N3">
            <v>912</v>
          </cell>
          <cell r="O3">
            <v>913</v>
          </cell>
          <cell r="P3">
            <v>914</v>
          </cell>
          <cell r="Q3">
            <v>915</v>
          </cell>
          <cell r="R3">
            <v>916</v>
          </cell>
          <cell r="S3">
            <v>917</v>
          </cell>
          <cell r="T3">
            <v>918</v>
          </cell>
          <cell r="U3">
            <v>919</v>
          </cell>
          <cell r="V3">
            <v>920</v>
          </cell>
          <cell r="W3">
            <v>921</v>
          </cell>
          <cell r="X3">
            <v>922</v>
          </cell>
          <cell r="Y3">
            <v>923</v>
          </cell>
          <cell r="Z3">
            <v>924</v>
          </cell>
        </row>
        <row r="4">
          <cell r="AB4">
            <v>0</v>
          </cell>
        </row>
        <row r="5">
          <cell r="AB5">
            <v>0</v>
          </cell>
        </row>
        <row r="6">
          <cell r="B6">
            <v>0</v>
          </cell>
          <cell r="C6">
            <v>10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AB6">
            <v>10</v>
          </cell>
        </row>
        <row r="7">
          <cell r="B7">
            <v>44</v>
          </cell>
          <cell r="C7">
            <v>37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AB7">
            <v>81</v>
          </cell>
        </row>
        <row r="8">
          <cell r="B8">
            <v>57</v>
          </cell>
          <cell r="C8">
            <v>65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AB8">
            <v>122</v>
          </cell>
        </row>
        <row r="9">
          <cell r="B9">
            <v>60</v>
          </cell>
          <cell r="C9">
            <v>100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AB9">
            <v>160</v>
          </cell>
        </row>
        <row r="10">
          <cell r="B10">
            <v>47</v>
          </cell>
          <cell r="C10">
            <v>221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AB10">
            <v>268</v>
          </cell>
        </row>
        <row r="11">
          <cell r="B11">
            <v>48</v>
          </cell>
          <cell r="C11">
            <v>354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AB11">
            <v>402</v>
          </cell>
        </row>
        <row r="12">
          <cell r="B12">
            <v>38</v>
          </cell>
          <cell r="C12">
            <v>460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AB12">
            <v>498</v>
          </cell>
        </row>
        <row r="13">
          <cell r="B13">
            <v>30</v>
          </cell>
          <cell r="C13">
            <v>465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AB13">
            <v>495</v>
          </cell>
        </row>
        <row r="14">
          <cell r="B14">
            <v>23</v>
          </cell>
          <cell r="C14">
            <v>567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AB14">
            <v>590</v>
          </cell>
        </row>
        <row r="15">
          <cell r="B15">
            <v>14</v>
          </cell>
          <cell r="C15">
            <v>754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AB15">
            <v>768</v>
          </cell>
        </row>
        <row r="16">
          <cell r="C16">
            <v>629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AB16">
            <v>629</v>
          </cell>
        </row>
        <row r="17">
          <cell r="C17">
            <v>640</v>
          </cell>
          <cell r="E17">
            <v>0</v>
          </cell>
          <cell r="F17">
            <v>0</v>
          </cell>
          <cell r="G17">
            <v>0</v>
          </cell>
          <cell r="H17">
            <v>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AB17">
            <v>642</v>
          </cell>
        </row>
        <row r="18">
          <cell r="C18">
            <v>495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AB18">
            <v>495</v>
          </cell>
        </row>
        <row r="19">
          <cell r="C19">
            <v>974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AB19">
            <v>974</v>
          </cell>
        </row>
        <row r="20">
          <cell r="C20">
            <v>872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AB20">
            <v>873</v>
          </cell>
        </row>
        <row r="21">
          <cell r="C21">
            <v>1132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AB21">
            <v>1132</v>
          </cell>
        </row>
        <row r="22">
          <cell r="C22">
            <v>1130</v>
          </cell>
          <cell r="E22">
            <v>0</v>
          </cell>
          <cell r="F22">
            <v>247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AB22">
            <v>1381</v>
          </cell>
        </row>
        <row r="23">
          <cell r="C23">
            <v>1004</v>
          </cell>
          <cell r="E23">
            <v>0</v>
          </cell>
          <cell r="F23">
            <v>592</v>
          </cell>
          <cell r="G23">
            <v>41</v>
          </cell>
          <cell r="H23">
            <v>51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AB23">
            <v>1688</v>
          </cell>
        </row>
        <row r="24">
          <cell r="C24">
            <v>768</v>
          </cell>
          <cell r="E24">
            <v>0</v>
          </cell>
          <cell r="F24">
            <v>572</v>
          </cell>
          <cell r="G24">
            <v>142</v>
          </cell>
          <cell r="H24">
            <v>107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AB24">
            <v>1589</v>
          </cell>
        </row>
        <row r="25">
          <cell r="C25">
            <v>773</v>
          </cell>
          <cell r="E25">
            <v>0</v>
          </cell>
          <cell r="F25">
            <v>20</v>
          </cell>
          <cell r="G25">
            <v>198</v>
          </cell>
          <cell r="H25">
            <v>148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AB25">
            <v>1139</v>
          </cell>
        </row>
        <row r="26">
          <cell r="C26">
            <v>1132</v>
          </cell>
          <cell r="E26">
            <v>0</v>
          </cell>
          <cell r="F26">
            <v>0</v>
          </cell>
          <cell r="G26">
            <v>339</v>
          </cell>
          <cell r="H26">
            <v>178</v>
          </cell>
          <cell r="I26">
            <v>72</v>
          </cell>
          <cell r="J26">
            <v>0</v>
          </cell>
          <cell r="K26">
            <v>0</v>
          </cell>
          <cell r="L26">
            <v>0</v>
          </cell>
          <cell r="AB26">
            <v>1721</v>
          </cell>
        </row>
        <row r="27">
          <cell r="C27">
            <v>1060</v>
          </cell>
          <cell r="E27">
            <v>0</v>
          </cell>
          <cell r="F27">
            <v>0</v>
          </cell>
          <cell r="G27">
            <v>307</v>
          </cell>
          <cell r="H27">
            <v>109</v>
          </cell>
          <cell r="I27">
            <v>399</v>
          </cell>
          <cell r="J27">
            <v>0</v>
          </cell>
          <cell r="K27">
            <v>0</v>
          </cell>
          <cell r="L27">
            <v>0</v>
          </cell>
          <cell r="AB27">
            <v>1875</v>
          </cell>
        </row>
        <row r="28">
          <cell r="C28">
            <v>567</v>
          </cell>
          <cell r="E28">
            <v>2</v>
          </cell>
          <cell r="F28">
            <v>0</v>
          </cell>
          <cell r="G28">
            <v>272</v>
          </cell>
          <cell r="H28">
            <v>53</v>
          </cell>
          <cell r="I28">
            <v>381</v>
          </cell>
          <cell r="J28">
            <v>1</v>
          </cell>
          <cell r="K28">
            <v>0</v>
          </cell>
          <cell r="L28">
            <v>0</v>
          </cell>
          <cell r="AB28">
            <v>1276</v>
          </cell>
        </row>
        <row r="29">
          <cell r="C29">
            <v>653</v>
          </cell>
          <cell r="E29">
            <v>74</v>
          </cell>
          <cell r="F29">
            <v>0</v>
          </cell>
          <cell r="G29">
            <v>262</v>
          </cell>
          <cell r="H29">
            <v>79</v>
          </cell>
          <cell r="I29">
            <v>539</v>
          </cell>
          <cell r="J29">
            <v>78</v>
          </cell>
          <cell r="K29">
            <v>0</v>
          </cell>
          <cell r="L29">
            <v>0</v>
          </cell>
          <cell r="AB29">
            <v>1685</v>
          </cell>
        </row>
        <row r="30">
          <cell r="C30">
            <v>655</v>
          </cell>
          <cell r="E30">
            <v>35</v>
          </cell>
          <cell r="F30">
            <v>0</v>
          </cell>
          <cell r="G30">
            <v>266</v>
          </cell>
          <cell r="H30">
            <v>56</v>
          </cell>
          <cell r="I30">
            <v>631</v>
          </cell>
          <cell r="J30">
            <v>75</v>
          </cell>
          <cell r="K30">
            <v>0</v>
          </cell>
          <cell r="L30">
            <v>0</v>
          </cell>
          <cell r="AB30">
            <v>1718</v>
          </cell>
        </row>
        <row r="31">
          <cell r="C31">
            <v>800</v>
          </cell>
          <cell r="E31">
            <v>50</v>
          </cell>
          <cell r="F31">
            <v>0</v>
          </cell>
          <cell r="G31">
            <v>206</v>
          </cell>
          <cell r="H31">
            <v>56</v>
          </cell>
          <cell r="I31">
            <v>548</v>
          </cell>
          <cell r="J31">
            <v>83</v>
          </cell>
          <cell r="K31">
            <v>18</v>
          </cell>
          <cell r="L31">
            <v>0</v>
          </cell>
          <cell r="AB31">
            <v>1761</v>
          </cell>
        </row>
        <row r="32">
          <cell r="C32">
            <v>1236</v>
          </cell>
          <cell r="E32">
            <v>32</v>
          </cell>
          <cell r="F32">
            <v>1</v>
          </cell>
          <cell r="G32">
            <v>152</v>
          </cell>
          <cell r="H32">
            <v>53</v>
          </cell>
          <cell r="I32">
            <v>576</v>
          </cell>
          <cell r="J32">
            <v>143</v>
          </cell>
          <cell r="K32">
            <v>55</v>
          </cell>
          <cell r="L32">
            <v>0</v>
          </cell>
          <cell r="AB32">
            <v>2248</v>
          </cell>
        </row>
        <row r="33">
          <cell r="C33">
            <v>1084</v>
          </cell>
          <cell r="E33">
            <v>67</v>
          </cell>
          <cell r="G33">
            <v>128</v>
          </cell>
          <cell r="H33">
            <v>40</v>
          </cell>
          <cell r="I33">
            <v>428</v>
          </cell>
          <cell r="J33">
            <v>101</v>
          </cell>
          <cell r="K33">
            <v>66</v>
          </cell>
          <cell r="L33">
            <v>7</v>
          </cell>
          <cell r="AB33">
            <v>1921</v>
          </cell>
        </row>
        <row r="34">
          <cell r="C34">
            <v>988</v>
          </cell>
          <cell r="E34">
            <v>36</v>
          </cell>
          <cell r="G34">
            <v>197</v>
          </cell>
          <cell r="H34">
            <v>101</v>
          </cell>
          <cell r="I34">
            <v>690</v>
          </cell>
          <cell r="J34">
            <v>86</v>
          </cell>
          <cell r="K34">
            <v>69</v>
          </cell>
          <cell r="L34">
            <v>36</v>
          </cell>
          <cell r="AB34">
            <v>2203</v>
          </cell>
        </row>
        <row r="35">
          <cell r="C35">
            <v>894</v>
          </cell>
          <cell r="E35">
            <v>83</v>
          </cell>
          <cell r="G35">
            <v>186</v>
          </cell>
          <cell r="H35">
            <v>100</v>
          </cell>
          <cell r="I35">
            <v>712</v>
          </cell>
          <cell r="J35">
            <v>98</v>
          </cell>
          <cell r="K35">
            <v>72</v>
          </cell>
          <cell r="L35">
            <v>52</v>
          </cell>
          <cell r="N35">
            <v>6</v>
          </cell>
          <cell r="AB35">
            <v>2203</v>
          </cell>
        </row>
        <row r="36">
          <cell r="C36">
            <v>826</v>
          </cell>
          <cell r="E36">
            <v>93</v>
          </cell>
          <cell r="G36">
            <v>306</v>
          </cell>
          <cell r="H36">
            <v>68</v>
          </cell>
          <cell r="I36">
            <v>716</v>
          </cell>
          <cell r="J36">
            <v>89</v>
          </cell>
          <cell r="K36">
            <v>94</v>
          </cell>
          <cell r="L36">
            <v>24</v>
          </cell>
          <cell r="N36">
            <v>8</v>
          </cell>
          <cell r="AB36">
            <v>2224</v>
          </cell>
        </row>
        <row r="37">
          <cell r="C37">
            <v>1017</v>
          </cell>
          <cell r="E37">
            <v>44</v>
          </cell>
          <cell r="G37">
            <v>226</v>
          </cell>
          <cell r="H37">
            <v>78</v>
          </cell>
          <cell r="I37">
            <v>744</v>
          </cell>
          <cell r="J37">
            <v>47</v>
          </cell>
          <cell r="K37">
            <v>82</v>
          </cell>
          <cell r="L37">
            <v>26</v>
          </cell>
          <cell r="AB37">
            <v>2264</v>
          </cell>
        </row>
        <row r="38">
          <cell r="C38">
            <v>1145</v>
          </cell>
          <cell r="E38">
            <v>94</v>
          </cell>
          <cell r="G38">
            <v>307</v>
          </cell>
          <cell r="H38">
            <v>63</v>
          </cell>
          <cell r="I38">
            <v>480</v>
          </cell>
          <cell r="J38">
            <v>61</v>
          </cell>
          <cell r="K38">
            <v>60</v>
          </cell>
          <cell r="L38">
            <v>36</v>
          </cell>
          <cell r="AB38">
            <v>2246</v>
          </cell>
        </row>
        <row r="39">
          <cell r="C39">
            <v>1086</v>
          </cell>
          <cell r="E39">
            <v>76</v>
          </cell>
          <cell r="G39">
            <v>242</v>
          </cell>
          <cell r="H39">
            <v>67</v>
          </cell>
          <cell r="I39">
            <v>163</v>
          </cell>
          <cell r="J39">
            <v>118</v>
          </cell>
          <cell r="K39">
            <v>55</v>
          </cell>
          <cell r="L39">
            <v>1</v>
          </cell>
          <cell r="AB39">
            <v>1808</v>
          </cell>
        </row>
        <row r="40">
          <cell r="C40">
            <v>1173</v>
          </cell>
          <cell r="E40">
            <v>14</v>
          </cell>
          <cell r="G40">
            <v>296</v>
          </cell>
          <cell r="H40">
            <v>64</v>
          </cell>
          <cell r="I40">
            <v>41</v>
          </cell>
          <cell r="J40">
            <v>98</v>
          </cell>
          <cell r="K40">
            <v>52</v>
          </cell>
          <cell r="N40">
            <v>145</v>
          </cell>
          <cell r="AB40">
            <v>1883</v>
          </cell>
        </row>
        <row r="41">
          <cell r="C41">
            <v>979</v>
          </cell>
          <cell r="E41">
            <v>19</v>
          </cell>
          <cell r="G41">
            <v>249</v>
          </cell>
          <cell r="H41">
            <v>40</v>
          </cell>
          <cell r="J41">
            <v>69</v>
          </cell>
          <cell r="K41">
            <v>42</v>
          </cell>
          <cell r="N41">
            <v>168</v>
          </cell>
          <cell r="O41">
            <v>1</v>
          </cell>
          <cell r="AB41">
            <v>1567</v>
          </cell>
        </row>
        <row r="42">
          <cell r="C42">
            <v>1020</v>
          </cell>
          <cell r="E42">
            <v>74</v>
          </cell>
          <cell r="G42">
            <v>363</v>
          </cell>
          <cell r="H42">
            <v>45</v>
          </cell>
          <cell r="I42">
            <v>1</v>
          </cell>
          <cell r="J42">
            <v>89</v>
          </cell>
          <cell r="K42">
            <v>42</v>
          </cell>
          <cell r="L42">
            <v>29</v>
          </cell>
          <cell r="M42">
            <v>49</v>
          </cell>
          <cell r="N42">
            <v>171</v>
          </cell>
          <cell r="O42">
            <v>12</v>
          </cell>
          <cell r="AB42">
            <v>1895</v>
          </cell>
        </row>
        <row r="43">
          <cell r="C43">
            <v>986</v>
          </cell>
          <cell r="E43">
            <v>72</v>
          </cell>
          <cell r="G43">
            <v>305</v>
          </cell>
          <cell r="H43">
            <v>49</v>
          </cell>
          <cell r="I43">
            <v>2</v>
          </cell>
          <cell r="J43">
            <v>81</v>
          </cell>
          <cell r="K43">
            <v>35</v>
          </cell>
          <cell r="L43">
            <v>6</v>
          </cell>
          <cell r="M43">
            <v>46</v>
          </cell>
          <cell r="N43">
            <v>225</v>
          </cell>
          <cell r="O43">
            <v>16</v>
          </cell>
          <cell r="Q43">
            <v>4</v>
          </cell>
          <cell r="AB43">
            <v>1827</v>
          </cell>
        </row>
        <row r="44">
          <cell r="C44">
            <v>988</v>
          </cell>
          <cell r="E44">
            <v>114</v>
          </cell>
          <cell r="G44">
            <v>285</v>
          </cell>
          <cell r="H44">
            <v>34</v>
          </cell>
          <cell r="I44">
            <v>14</v>
          </cell>
          <cell r="J44">
            <v>60</v>
          </cell>
          <cell r="K44">
            <v>27</v>
          </cell>
          <cell r="L44">
            <v>2</v>
          </cell>
          <cell r="M44">
            <v>64</v>
          </cell>
          <cell r="N44">
            <v>257</v>
          </cell>
          <cell r="O44">
            <v>12</v>
          </cell>
          <cell r="Q44">
            <v>1</v>
          </cell>
          <cell r="R44">
            <v>1</v>
          </cell>
          <cell r="AB44">
            <v>1859</v>
          </cell>
        </row>
        <row r="45">
          <cell r="C45">
            <v>856</v>
          </cell>
          <cell r="E45">
            <v>113</v>
          </cell>
          <cell r="G45">
            <v>267</v>
          </cell>
          <cell r="H45">
            <v>24</v>
          </cell>
          <cell r="I45">
            <v>31</v>
          </cell>
          <cell r="J45">
            <v>48</v>
          </cell>
          <cell r="K45">
            <v>37</v>
          </cell>
          <cell r="L45">
            <v>3</v>
          </cell>
          <cell r="M45">
            <v>49</v>
          </cell>
          <cell r="N45">
            <v>67</v>
          </cell>
          <cell r="O45">
            <v>7</v>
          </cell>
          <cell r="Q45">
            <v>3</v>
          </cell>
          <cell r="R45">
            <v>12</v>
          </cell>
          <cell r="AB45">
            <v>1517</v>
          </cell>
        </row>
        <row r="46">
          <cell r="C46">
            <v>865</v>
          </cell>
          <cell r="E46">
            <v>138</v>
          </cell>
          <cell r="G46">
            <v>105</v>
          </cell>
          <cell r="H46">
            <v>22</v>
          </cell>
          <cell r="I46">
            <v>54</v>
          </cell>
          <cell r="J46">
            <v>29</v>
          </cell>
          <cell r="K46">
            <v>54</v>
          </cell>
          <cell r="M46">
            <v>54</v>
          </cell>
          <cell r="N46">
            <v>7</v>
          </cell>
          <cell r="O46">
            <v>8</v>
          </cell>
          <cell r="R46">
            <v>14</v>
          </cell>
          <cell r="AB46">
            <v>1350</v>
          </cell>
        </row>
        <row r="47">
          <cell r="C47">
            <v>785</v>
          </cell>
          <cell r="E47">
            <v>209</v>
          </cell>
          <cell r="G47">
            <v>192</v>
          </cell>
          <cell r="H47">
            <v>16</v>
          </cell>
          <cell r="I47">
            <v>82</v>
          </cell>
          <cell r="J47">
            <v>38</v>
          </cell>
          <cell r="K47">
            <v>71</v>
          </cell>
          <cell r="M47">
            <v>26</v>
          </cell>
          <cell r="N47">
            <v>14</v>
          </cell>
          <cell r="O47">
            <v>12</v>
          </cell>
          <cell r="P47">
            <v>18</v>
          </cell>
          <cell r="Q47">
            <v>1</v>
          </cell>
          <cell r="R47">
            <v>7</v>
          </cell>
          <cell r="AB47">
            <v>1471</v>
          </cell>
        </row>
        <row r="48">
          <cell r="C48">
            <v>953</v>
          </cell>
          <cell r="E48">
            <v>112</v>
          </cell>
          <cell r="G48">
            <v>230</v>
          </cell>
          <cell r="H48">
            <v>26</v>
          </cell>
          <cell r="I48">
            <v>73</v>
          </cell>
          <cell r="J48">
            <v>34</v>
          </cell>
          <cell r="K48">
            <v>67</v>
          </cell>
          <cell r="M48">
            <v>204</v>
          </cell>
          <cell r="N48">
            <v>8</v>
          </cell>
          <cell r="O48">
            <v>7</v>
          </cell>
          <cell r="P48">
            <v>17</v>
          </cell>
          <cell r="Q48">
            <v>3</v>
          </cell>
          <cell r="R48">
            <v>2</v>
          </cell>
          <cell r="AB48">
            <v>1736</v>
          </cell>
        </row>
        <row r="49">
          <cell r="C49">
            <v>887</v>
          </cell>
          <cell r="E49">
            <v>133</v>
          </cell>
          <cell r="G49">
            <v>205</v>
          </cell>
          <cell r="H49">
            <v>20</v>
          </cell>
          <cell r="I49">
            <v>68</v>
          </cell>
          <cell r="J49">
            <v>65</v>
          </cell>
          <cell r="K49">
            <v>65</v>
          </cell>
          <cell r="M49">
            <v>135</v>
          </cell>
          <cell r="N49">
            <v>6</v>
          </cell>
          <cell r="O49">
            <v>3</v>
          </cell>
          <cell r="P49">
            <v>8</v>
          </cell>
          <cell r="Q49">
            <v>2</v>
          </cell>
          <cell r="R49">
            <v>1</v>
          </cell>
          <cell r="S49">
            <v>1</v>
          </cell>
          <cell r="AB49">
            <v>1599</v>
          </cell>
        </row>
        <row r="50">
          <cell r="C50">
            <v>778</v>
          </cell>
          <cell r="E50">
            <v>100</v>
          </cell>
          <cell r="G50">
            <v>176</v>
          </cell>
          <cell r="H50">
            <v>52</v>
          </cell>
          <cell r="I50">
            <v>26</v>
          </cell>
          <cell r="J50">
            <v>34</v>
          </cell>
          <cell r="K50">
            <v>62</v>
          </cell>
          <cell r="M50">
            <v>90</v>
          </cell>
          <cell r="N50">
            <v>10</v>
          </cell>
          <cell r="O50">
            <v>3</v>
          </cell>
          <cell r="P50">
            <v>8</v>
          </cell>
          <cell r="Q50">
            <v>5</v>
          </cell>
          <cell r="R50">
            <v>1</v>
          </cell>
          <cell r="S50">
            <v>6</v>
          </cell>
          <cell r="AB50">
            <v>1351</v>
          </cell>
        </row>
        <row r="51">
          <cell r="C51">
            <v>921</v>
          </cell>
          <cell r="E51">
            <v>52</v>
          </cell>
          <cell r="G51">
            <v>149</v>
          </cell>
          <cell r="H51">
            <v>51</v>
          </cell>
          <cell r="I51">
            <v>34</v>
          </cell>
          <cell r="J51">
            <v>52</v>
          </cell>
          <cell r="K51">
            <v>46</v>
          </cell>
          <cell r="M51">
            <v>233</v>
          </cell>
          <cell r="N51">
            <v>5</v>
          </cell>
          <cell r="O51">
            <v>3</v>
          </cell>
          <cell r="P51">
            <v>12</v>
          </cell>
          <cell r="Q51">
            <v>2</v>
          </cell>
          <cell r="S51">
            <v>30</v>
          </cell>
          <cell r="AB51">
            <v>1590</v>
          </cell>
        </row>
        <row r="52">
          <cell r="C52">
            <v>773</v>
          </cell>
          <cell r="E52">
            <v>63</v>
          </cell>
          <cell r="G52">
            <v>147</v>
          </cell>
          <cell r="H52">
            <v>28</v>
          </cell>
          <cell r="I52">
            <v>25</v>
          </cell>
          <cell r="J52">
            <v>69</v>
          </cell>
          <cell r="K52">
            <v>29</v>
          </cell>
          <cell r="M52">
            <v>187</v>
          </cell>
          <cell r="N52">
            <v>1</v>
          </cell>
          <cell r="O52">
            <v>2</v>
          </cell>
          <cell r="P52">
            <v>6</v>
          </cell>
          <cell r="R52">
            <v>1</v>
          </cell>
          <cell r="S52">
            <v>40</v>
          </cell>
          <cell r="T52">
            <v>2</v>
          </cell>
          <cell r="AB52">
            <v>1373</v>
          </cell>
        </row>
        <row r="53">
          <cell r="C53">
            <v>781</v>
          </cell>
          <cell r="E53">
            <v>71</v>
          </cell>
          <cell r="G53">
            <v>107</v>
          </cell>
          <cell r="H53">
            <v>36</v>
          </cell>
          <cell r="I53">
            <v>63</v>
          </cell>
          <cell r="J53">
            <v>48</v>
          </cell>
          <cell r="K53">
            <v>11</v>
          </cell>
          <cell r="M53">
            <v>146</v>
          </cell>
          <cell r="O53">
            <v>1</v>
          </cell>
          <cell r="P53">
            <v>3</v>
          </cell>
          <cell r="S53">
            <v>50</v>
          </cell>
          <cell r="V53">
            <v>4</v>
          </cell>
          <cell r="AB53">
            <v>1321</v>
          </cell>
        </row>
        <row r="54">
          <cell r="C54">
            <v>798</v>
          </cell>
          <cell r="E54">
            <v>41</v>
          </cell>
          <cell r="G54">
            <v>95</v>
          </cell>
          <cell r="H54">
            <v>26</v>
          </cell>
          <cell r="I54">
            <v>63</v>
          </cell>
          <cell r="J54">
            <v>40</v>
          </cell>
          <cell r="K54">
            <v>11</v>
          </cell>
          <cell r="M54">
            <v>21</v>
          </cell>
          <cell r="P54">
            <v>3</v>
          </cell>
          <cell r="S54">
            <v>49</v>
          </cell>
          <cell r="T54">
            <v>7</v>
          </cell>
          <cell r="V54">
            <v>23</v>
          </cell>
          <cell r="AB54">
            <v>1177</v>
          </cell>
        </row>
        <row r="55">
          <cell r="C55">
            <v>1127</v>
          </cell>
          <cell r="E55">
            <v>39</v>
          </cell>
          <cell r="G55">
            <v>97</v>
          </cell>
          <cell r="H55">
            <v>27</v>
          </cell>
          <cell r="I55">
            <v>22</v>
          </cell>
          <cell r="J55">
            <v>55</v>
          </cell>
          <cell r="K55">
            <v>5</v>
          </cell>
          <cell r="M55">
            <v>224</v>
          </cell>
          <cell r="P55">
            <v>3</v>
          </cell>
          <cell r="Q55">
            <v>1</v>
          </cell>
          <cell r="S55">
            <v>57</v>
          </cell>
          <cell r="V55">
            <v>34</v>
          </cell>
          <cell r="AB55">
            <v>1691</v>
          </cell>
        </row>
        <row r="56">
          <cell r="C56">
            <v>1015</v>
          </cell>
          <cell r="E56">
            <v>43</v>
          </cell>
          <cell r="G56">
            <v>39</v>
          </cell>
          <cell r="H56">
            <v>26</v>
          </cell>
          <cell r="I56">
            <v>4</v>
          </cell>
          <cell r="J56">
            <v>39</v>
          </cell>
          <cell r="K56">
            <v>2</v>
          </cell>
          <cell r="M56">
            <v>29</v>
          </cell>
          <cell r="O56">
            <v>2</v>
          </cell>
          <cell r="P56">
            <v>3</v>
          </cell>
          <cell r="R56">
            <v>2</v>
          </cell>
          <cell r="S56">
            <v>44</v>
          </cell>
          <cell r="V56">
            <v>22</v>
          </cell>
          <cell r="AB56">
            <v>1270</v>
          </cell>
        </row>
        <row r="57">
          <cell r="C57">
            <v>1005</v>
          </cell>
          <cell r="E57">
            <v>76</v>
          </cell>
          <cell r="G57">
            <v>40</v>
          </cell>
          <cell r="H57">
            <v>18</v>
          </cell>
          <cell r="J57">
            <v>90</v>
          </cell>
          <cell r="M57">
            <v>156</v>
          </cell>
          <cell r="P57">
            <v>9</v>
          </cell>
          <cell r="S57">
            <v>54</v>
          </cell>
          <cell r="T57">
            <v>3</v>
          </cell>
          <cell r="V57">
            <v>25</v>
          </cell>
          <cell r="AB57">
            <v>1476</v>
          </cell>
        </row>
        <row r="58">
          <cell r="C58">
            <v>1117</v>
          </cell>
          <cell r="E58">
            <v>63</v>
          </cell>
          <cell r="G58">
            <v>39</v>
          </cell>
          <cell r="H58">
            <v>48</v>
          </cell>
          <cell r="J58">
            <v>82</v>
          </cell>
          <cell r="M58">
            <v>118</v>
          </cell>
          <cell r="P58">
            <v>10</v>
          </cell>
          <cell r="S58">
            <v>54</v>
          </cell>
          <cell r="V58">
            <v>18</v>
          </cell>
          <cell r="W58">
            <v>2</v>
          </cell>
          <cell r="AB58">
            <v>1551</v>
          </cell>
        </row>
        <row r="59">
          <cell r="B59">
            <v>1</v>
          </cell>
          <cell r="C59">
            <v>155</v>
          </cell>
          <cell r="E59">
            <v>27</v>
          </cell>
          <cell r="G59">
            <v>165</v>
          </cell>
          <cell r="H59">
            <v>83</v>
          </cell>
          <cell r="J59">
            <v>66</v>
          </cell>
          <cell r="M59">
            <v>30</v>
          </cell>
          <cell r="O59">
            <v>2</v>
          </cell>
          <cell r="P59">
            <v>4</v>
          </cell>
          <cell r="S59">
            <v>55</v>
          </cell>
          <cell r="V59">
            <v>22</v>
          </cell>
          <cell r="W59">
            <v>8</v>
          </cell>
          <cell r="AB59">
            <v>618</v>
          </cell>
        </row>
        <row r="60">
          <cell r="B60">
            <v>5</v>
          </cell>
          <cell r="C60">
            <v>617</v>
          </cell>
          <cell r="E60">
            <v>8</v>
          </cell>
          <cell r="G60">
            <v>228</v>
          </cell>
          <cell r="H60">
            <v>106</v>
          </cell>
          <cell r="J60">
            <v>155</v>
          </cell>
          <cell r="K60">
            <v>33</v>
          </cell>
          <cell r="M60">
            <v>137</v>
          </cell>
          <cell r="N60">
            <v>1</v>
          </cell>
          <cell r="P60">
            <v>51</v>
          </cell>
          <cell r="S60">
            <v>76</v>
          </cell>
          <cell r="V60">
            <v>24</v>
          </cell>
          <cell r="W60">
            <v>10</v>
          </cell>
          <cell r="AB60">
            <v>1451</v>
          </cell>
        </row>
        <row r="61">
          <cell r="C61">
            <v>721</v>
          </cell>
          <cell r="E61">
            <v>5</v>
          </cell>
          <cell r="F61">
            <v>14</v>
          </cell>
          <cell r="G61">
            <v>193</v>
          </cell>
          <cell r="H61">
            <v>99</v>
          </cell>
          <cell r="J61">
            <v>87</v>
          </cell>
          <cell r="M61">
            <v>237</v>
          </cell>
          <cell r="P61">
            <v>21</v>
          </cell>
          <cell r="R61">
            <v>1</v>
          </cell>
          <cell r="S61">
            <v>71</v>
          </cell>
          <cell r="T61">
            <v>12</v>
          </cell>
          <cell r="V61">
            <v>27</v>
          </cell>
          <cell r="W61">
            <v>10</v>
          </cell>
          <cell r="AB61">
            <v>1498</v>
          </cell>
        </row>
        <row r="62">
          <cell r="B62">
            <v>2</v>
          </cell>
          <cell r="C62">
            <v>414</v>
          </cell>
          <cell r="E62">
            <v>1</v>
          </cell>
          <cell r="F62">
            <v>47</v>
          </cell>
          <cell r="G62">
            <v>220</v>
          </cell>
          <cell r="H62">
            <v>108</v>
          </cell>
          <cell r="J62">
            <v>90</v>
          </cell>
          <cell r="K62">
            <v>13</v>
          </cell>
          <cell r="M62">
            <v>166</v>
          </cell>
          <cell r="N62">
            <v>12</v>
          </cell>
          <cell r="P62">
            <v>28</v>
          </cell>
          <cell r="S62">
            <v>41</v>
          </cell>
          <cell r="T62">
            <v>12</v>
          </cell>
          <cell r="V62">
            <v>54</v>
          </cell>
          <cell r="W62">
            <v>11</v>
          </cell>
          <cell r="AB62">
            <v>1219</v>
          </cell>
        </row>
        <row r="63">
          <cell r="B63">
            <v>3</v>
          </cell>
          <cell r="C63">
            <v>636</v>
          </cell>
          <cell r="F63">
            <v>76</v>
          </cell>
          <cell r="G63">
            <v>203</v>
          </cell>
          <cell r="H63">
            <v>140</v>
          </cell>
          <cell r="J63">
            <v>59</v>
          </cell>
          <cell r="K63">
            <v>49</v>
          </cell>
          <cell r="M63">
            <v>56</v>
          </cell>
          <cell r="N63">
            <v>10</v>
          </cell>
          <cell r="P63">
            <v>22</v>
          </cell>
          <cell r="S63">
            <v>39</v>
          </cell>
          <cell r="T63">
            <v>10</v>
          </cell>
          <cell r="V63">
            <v>88</v>
          </cell>
          <cell r="W63">
            <v>18</v>
          </cell>
          <cell r="AB63">
            <v>1409</v>
          </cell>
        </row>
        <row r="64">
          <cell r="B64">
            <v>11</v>
          </cell>
          <cell r="C64">
            <v>670</v>
          </cell>
          <cell r="F64">
            <v>49</v>
          </cell>
          <cell r="G64">
            <v>196</v>
          </cell>
          <cell r="H64">
            <v>332</v>
          </cell>
          <cell r="J64">
            <v>54</v>
          </cell>
          <cell r="K64">
            <v>62</v>
          </cell>
          <cell r="M64">
            <v>44</v>
          </cell>
          <cell r="N64">
            <v>15</v>
          </cell>
          <cell r="P64">
            <v>22</v>
          </cell>
          <cell r="S64">
            <v>39</v>
          </cell>
          <cell r="V64">
            <v>96</v>
          </cell>
          <cell r="W64">
            <v>66</v>
          </cell>
          <cell r="X64">
            <v>14</v>
          </cell>
          <cell r="AB64">
            <v>1670</v>
          </cell>
        </row>
        <row r="65">
          <cell r="B65">
            <v>19</v>
          </cell>
          <cell r="C65">
            <v>180</v>
          </cell>
          <cell r="F65">
            <v>156</v>
          </cell>
          <cell r="G65">
            <v>130</v>
          </cell>
          <cell r="H65">
            <v>216</v>
          </cell>
          <cell r="J65">
            <v>21</v>
          </cell>
          <cell r="K65">
            <v>117</v>
          </cell>
          <cell r="M65">
            <v>15</v>
          </cell>
          <cell r="N65">
            <v>4</v>
          </cell>
          <cell r="P65">
            <v>8</v>
          </cell>
          <cell r="S65">
            <v>27</v>
          </cell>
          <cell r="T65">
            <v>1</v>
          </cell>
          <cell r="V65">
            <v>99</v>
          </cell>
          <cell r="W65">
            <v>93</v>
          </cell>
          <cell r="X65">
            <v>57</v>
          </cell>
          <cell r="AB65">
            <v>1143</v>
          </cell>
        </row>
        <row r="66">
          <cell r="B66">
            <v>4</v>
          </cell>
          <cell r="C66">
            <v>85</v>
          </cell>
          <cell r="F66">
            <v>35</v>
          </cell>
          <cell r="G66">
            <v>120</v>
          </cell>
          <cell r="H66">
            <v>121</v>
          </cell>
          <cell r="K66">
            <v>38</v>
          </cell>
          <cell r="M66">
            <v>11</v>
          </cell>
          <cell r="N66">
            <v>13</v>
          </cell>
          <cell r="P66">
            <v>3</v>
          </cell>
          <cell r="S66">
            <v>33</v>
          </cell>
          <cell r="T66">
            <v>2</v>
          </cell>
          <cell r="V66">
            <v>79</v>
          </cell>
          <cell r="W66">
            <v>69</v>
          </cell>
          <cell r="X66">
            <v>72</v>
          </cell>
          <cell r="AB66">
            <v>685</v>
          </cell>
        </row>
        <row r="67">
          <cell r="B67">
            <v>9</v>
          </cell>
          <cell r="C67">
            <v>25</v>
          </cell>
          <cell r="E67">
            <v>1</v>
          </cell>
          <cell r="F67">
            <v>48</v>
          </cell>
          <cell r="G67">
            <v>164</v>
          </cell>
          <cell r="H67">
            <v>172</v>
          </cell>
          <cell r="J67">
            <v>38</v>
          </cell>
          <cell r="K67">
            <v>95</v>
          </cell>
          <cell r="M67">
            <v>35</v>
          </cell>
          <cell r="N67">
            <v>5</v>
          </cell>
          <cell r="P67">
            <v>49</v>
          </cell>
          <cell r="S67">
            <v>28</v>
          </cell>
          <cell r="U67">
            <v>34</v>
          </cell>
          <cell r="V67">
            <v>143</v>
          </cell>
          <cell r="W67">
            <v>68</v>
          </cell>
          <cell r="X67">
            <v>89</v>
          </cell>
          <cell r="AB67">
            <v>1003</v>
          </cell>
        </row>
        <row r="68">
          <cell r="B68">
            <v>18</v>
          </cell>
          <cell r="C68">
            <v>2</v>
          </cell>
          <cell r="F68">
            <v>36</v>
          </cell>
          <cell r="G68">
            <v>122</v>
          </cell>
          <cell r="H68">
            <v>94</v>
          </cell>
          <cell r="J68">
            <v>111</v>
          </cell>
          <cell r="K68">
            <v>60</v>
          </cell>
          <cell r="M68">
            <v>19</v>
          </cell>
          <cell r="N68">
            <v>7</v>
          </cell>
          <cell r="P68">
            <v>75</v>
          </cell>
          <cell r="S68">
            <v>20</v>
          </cell>
          <cell r="U68">
            <v>11</v>
          </cell>
          <cell r="V68">
            <v>112</v>
          </cell>
          <cell r="W68">
            <v>56</v>
          </cell>
          <cell r="X68">
            <v>64</v>
          </cell>
          <cell r="AB68">
            <v>807</v>
          </cell>
        </row>
        <row r="69">
          <cell r="B69">
            <v>3</v>
          </cell>
          <cell r="G69">
            <v>98</v>
          </cell>
          <cell r="H69">
            <v>129</v>
          </cell>
          <cell r="J69">
            <v>164</v>
          </cell>
          <cell r="K69">
            <v>81</v>
          </cell>
          <cell r="M69">
            <v>2</v>
          </cell>
          <cell r="N69">
            <v>18</v>
          </cell>
          <cell r="O69">
            <v>1</v>
          </cell>
          <cell r="P69">
            <v>160</v>
          </cell>
          <cell r="S69">
            <v>22</v>
          </cell>
          <cell r="U69">
            <v>10</v>
          </cell>
          <cell r="V69">
            <v>112</v>
          </cell>
          <cell r="W69">
            <v>51</v>
          </cell>
          <cell r="X69">
            <v>54</v>
          </cell>
          <cell r="AB69">
            <v>905</v>
          </cell>
        </row>
        <row r="70">
          <cell r="D70">
            <v>18</v>
          </cell>
          <cell r="G70">
            <v>111</v>
          </cell>
          <cell r="H70">
            <v>93</v>
          </cell>
          <cell r="J70">
            <v>153</v>
          </cell>
          <cell r="K70">
            <v>55</v>
          </cell>
          <cell r="N70">
            <v>23</v>
          </cell>
          <cell r="P70">
            <v>121</v>
          </cell>
          <cell r="S70">
            <v>29</v>
          </cell>
          <cell r="U70">
            <v>8</v>
          </cell>
          <cell r="V70">
            <v>40</v>
          </cell>
          <cell r="W70">
            <v>39</v>
          </cell>
          <cell r="X70">
            <v>58</v>
          </cell>
          <cell r="AB70">
            <v>748</v>
          </cell>
        </row>
        <row r="71">
          <cell r="B71">
            <v>29</v>
          </cell>
          <cell r="D71">
            <v>20</v>
          </cell>
          <cell r="G71">
            <v>117</v>
          </cell>
          <cell r="H71">
            <v>49</v>
          </cell>
          <cell r="J71">
            <v>150</v>
          </cell>
          <cell r="K71">
            <v>40</v>
          </cell>
          <cell r="N71">
            <v>17</v>
          </cell>
          <cell r="O71">
            <v>8</v>
          </cell>
          <cell r="P71">
            <v>126</v>
          </cell>
          <cell r="S71">
            <v>17</v>
          </cell>
          <cell r="T71">
            <v>1</v>
          </cell>
          <cell r="U71">
            <v>17</v>
          </cell>
          <cell r="V71">
            <v>31</v>
          </cell>
          <cell r="W71">
            <v>33</v>
          </cell>
          <cell r="X71">
            <v>54</v>
          </cell>
          <cell r="AB71">
            <v>709</v>
          </cell>
        </row>
        <row r="72">
          <cell r="B72">
            <v>22</v>
          </cell>
          <cell r="D72">
            <v>30</v>
          </cell>
          <cell r="E72">
            <v>1</v>
          </cell>
          <cell r="F72">
            <v>4</v>
          </cell>
          <cell r="G72">
            <v>110</v>
          </cell>
          <cell r="H72">
            <v>46</v>
          </cell>
          <cell r="J72">
            <v>145</v>
          </cell>
          <cell r="K72">
            <v>53</v>
          </cell>
          <cell r="N72">
            <v>16</v>
          </cell>
          <cell r="O72">
            <v>8</v>
          </cell>
          <cell r="P72">
            <v>83</v>
          </cell>
          <cell r="S72">
            <v>28</v>
          </cell>
          <cell r="U72">
            <v>15</v>
          </cell>
          <cell r="V72">
            <v>32</v>
          </cell>
          <cell r="W72">
            <v>41</v>
          </cell>
          <cell r="X72">
            <v>52</v>
          </cell>
          <cell r="AB72">
            <v>686</v>
          </cell>
        </row>
        <row r="73">
          <cell r="B73">
            <v>14</v>
          </cell>
          <cell r="C73">
            <v>2</v>
          </cell>
          <cell r="D73">
            <v>13</v>
          </cell>
          <cell r="F73">
            <v>8</v>
          </cell>
          <cell r="G73">
            <v>127</v>
          </cell>
          <cell r="H73">
            <v>57</v>
          </cell>
          <cell r="J73">
            <v>99</v>
          </cell>
          <cell r="K73">
            <v>3</v>
          </cell>
          <cell r="N73">
            <v>26</v>
          </cell>
          <cell r="O73">
            <v>1</v>
          </cell>
          <cell r="P73">
            <v>146</v>
          </cell>
          <cell r="S73">
            <v>27</v>
          </cell>
          <cell r="U73">
            <v>15</v>
          </cell>
          <cell r="V73">
            <v>50</v>
          </cell>
          <cell r="W73">
            <v>37</v>
          </cell>
          <cell r="X73">
            <v>62</v>
          </cell>
          <cell r="AB73">
            <v>687</v>
          </cell>
        </row>
        <row r="74">
          <cell r="B74">
            <v>7</v>
          </cell>
          <cell r="C74">
            <v>13</v>
          </cell>
          <cell r="D74">
            <v>36</v>
          </cell>
          <cell r="F74">
            <v>4</v>
          </cell>
          <cell r="G74">
            <v>130</v>
          </cell>
          <cell r="H74">
            <v>56</v>
          </cell>
          <cell r="J74">
            <v>69</v>
          </cell>
          <cell r="K74">
            <v>42</v>
          </cell>
          <cell r="N74">
            <v>8</v>
          </cell>
          <cell r="O74">
            <v>5</v>
          </cell>
          <cell r="P74">
            <v>87</v>
          </cell>
          <cell r="S74">
            <v>21</v>
          </cell>
          <cell r="U74">
            <v>50</v>
          </cell>
          <cell r="V74">
            <v>50</v>
          </cell>
          <cell r="W74">
            <v>18</v>
          </cell>
          <cell r="X74">
            <v>7</v>
          </cell>
          <cell r="AB74">
            <v>603</v>
          </cell>
        </row>
        <row r="75">
          <cell r="B75">
            <v>20</v>
          </cell>
          <cell r="C75">
            <v>19</v>
          </cell>
          <cell r="D75">
            <v>35</v>
          </cell>
          <cell r="F75">
            <v>18</v>
          </cell>
          <cell r="G75">
            <v>128</v>
          </cell>
          <cell r="H75">
            <v>80</v>
          </cell>
          <cell r="J75">
            <v>114</v>
          </cell>
          <cell r="K75">
            <v>29</v>
          </cell>
          <cell r="N75">
            <v>23</v>
          </cell>
          <cell r="O75">
            <v>6</v>
          </cell>
          <cell r="P75">
            <v>84</v>
          </cell>
          <cell r="S75">
            <v>55</v>
          </cell>
          <cell r="U75">
            <v>4</v>
          </cell>
          <cell r="V75">
            <v>71</v>
          </cell>
          <cell r="W75">
            <v>56</v>
          </cell>
          <cell r="X75">
            <v>2</v>
          </cell>
          <cell r="AB75">
            <v>744</v>
          </cell>
        </row>
        <row r="76">
          <cell r="C76">
            <v>12</v>
          </cell>
          <cell r="D76">
            <v>52</v>
          </cell>
          <cell r="F76">
            <v>26</v>
          </cell>
          <cell r="G76">
            <v>95</v>
          </cell>
          <cell r="H76">
            <v>51</v>
          </cell>
          <cell r="J76">
            <v>86</v>
          </cell>
          <cell r="N76">
            <v>18</v>
          </cell>
          <cell r="O76">
            <v>1</v>
          </cell>
          <cell r="P76">
            <v>58</v>
          </cell>
          <cell r="S76">
            <v>21</v>
          </cell>
          <cell r="V76">
            <v>44</v>
          </cell>
          <cell r="W76">
            <v>59</v>
          </cell>
          <cell r="AB76">
            <v>523</v>
          </cell>
        </row>
        <row r="77">
          <cell r="B77">
            <v>13</v>
          </cell>
          <cell r="C77">
            <v>3</v>
          </cell>
          <cell r="D77">
            <v>1</v>
          </cell>
          <cell r="E77">
            <v>1</v>
          </cell>
          <cell r="F77">
            <v>22</v>
          </cell>
          <cell r="G77">
            <v>67</v>
          </cell>
          <cell r="H77">
            <v>69</v>
          </cell>
          <cell r="J77">
            <v>88</v>
          </cell>
          <cell r="K77">
            <v>4</v>
          </cell>
          <cell r="N77">
            <v>8</v>
          </cell>
          <cell r="O77">
            <v>1</v>
          </cell>
          <cell r="P77">
            <v>38</v>
          </cell>
          <cell r="S77">
            <v>19</v>
          </cell>
          <cell r="U77">
            <v>21</v>
          </cell>
          <cell r="V77">
            <v>37</v>
          </cell>
          <cell r="W77">
            <v>96</v>
          </cell>
          <cell r="X77">
            <v>2</v>
          </cell>
          <cell r="Z77">
            <v>22</v>
          </cell>
          <cell r="AB77">
            <v>512</v>
          </cell>
        </row>
        <row r="78">
          <cell r="B78">
            <v>10</v>
          </cell>
          <cell r="D78">
            <v>18</v>
          </cell>
          <cell r="F78">
            <v>15</v>
          </cell>
          <cell r="G78">
            <v>58</v>
          </cell>
          <cell r="H78">
            <v>41</v>
          </cell>
          <cell r="J78">
            <v>23</v>
          </cell>
          <cell r="N78">
            <v>6</v>
          </cell>
          <cell r="O78">
            <v>4</v>
          </cell>
          <cell r="P78">
            <v>12</v>
          </cell>
          <cell r="S78">
            <v>19</v>
          </cell>
          <cell r="V78">
            <v>54</v>
          </cell>
          <cell r="W78">
            <v>71</v>
          </cell>
          <cell r="X78">
            <v>2</v>
          </cell>
          <cell r="Z78">
            <v>21</v>
          </cell>
          <cell r="AB78">
            <v>354</v>
          </cell>
        </row>
        <row r="79">
          <cell r="B79">
            <v>7</v>
          </cell>
          <cell r="D79">
            <v>11</v>
          </cell>
          <cell r="F79">
            <v>7</v>
          </cell>
          <cell r="G79">
            <v>76</v>
          </cell>
          <cell r="H79">
            <v>47</v>
          </cell>
          <cell r="J79">
            <v>54</v>
          </cell>
          <cell r="N79">
            <v>18</v>
          </cell>
          <cell r="O79">
            <v>4</v>
          </cell>
          <cell r="P79">
            <v>23</v>
          </cell>
          <cell r="S79">
            <v>17</v>
          </cell>
          <cell r="U79">
            <v>9</v>
          </cell>
          <cell r="V79">
            <v>21</v>
          </cell>
          <cell r="W79">
            <v>78</v>
          </cell>
          <cell r="X79">
            <v>3</v>
          </cell>
          <cell r="Z79">
            <v>25</v>
          </cell>
          <cell r="AB79">
            <v>400</v>
          </cell>
        </row>
        <row r="80">
          <cell r="B80">
            <v>11</v>
          </cell>
          <cell r="D80">
            <v>31</v>
          </cell>
          <cell r="F80">
            <v>11</v>
          </cell>
          <cell r="G80">
            <v>64</v>
          </cell>
          <cell r="H80">
            <v>45</v>
          </cell>
          <cell r="J80">
            <v>54</v>
          </cell>
          <cell r="N80">
            <v>1</v>
          </cell>
          <cell r="P80">
            <v>6</v>
          </cell>
          <cell r="S80">
            <v>24</v>
          </cell>
          <cell r="V80">
            <v>40</v>
          </cell>
          <cell r="W80">
            <v>99</v>
          </cell>
          <cell r="X80">
            <v>4</v>
          </cell>
          <cell r="Z80">
            <v>29</v>
          </cell>
          <cell r="AB80">
            <v>419</v>
          </cell>
        </row>
        <row r="81">
          <cell r="B81">
            <v>22</v>
          </cell>
          <cell r="C81">
            <v>98</v>
          </cell>
          <cell r="D81">
            <v>3</v>
          </cell>
          <cell r="F81">
            <v>4</v>
          </cell>
          <cell r="G81">
            <v>73</v>
          </cell>
          <cell r="H81">
            <v>26</v>
          </cell>
          <cell r="J81">
            <v>39</v>
          </cell>
          <cell r="N81">
            <v>6</v>
          </cell>
          <cell r="O81">
            <v>1</v>
          </cell>
          <cell r="P81">
            <v>17</v>
          </cell>
          <cell r="S81">
            <v>13</v>
          </cell>
          <cell r="V81">
            <v>43</v>
          </cell>
          <cell r="W81">
            <v>104</v>
          </cell>
          <cell r="X81">
            <v>2</v>
          </cell>
          <cell r="Z81">
            <v>25</v>
          </cell>
          <cell r="AB81">
            <v>476</v>
          </cell>
        </row>
        <row r="82">
          <cell r="B82">
            <v>16</v>
          </cell>
          <cell r="C82">
            <v>127</v>
          </cell>
          <cell r="D82">
            <v>17</v>
          </cell>
          <cell r="G82">
            <v>13</v>
          </cell>
          <cell r="H82">
            <v>17</v>
          </cell>
          <cell r="J82">
            <v>12</v>
          </cell>
          <cell r="P82">
            <v>10</v>
          </cell>
          <cell r="S82">
            <v>35</v>
          </cell>
          <cell r="V82">
            <v>21</v>
          </cell>
          <cell r="W82">
            <v>91</v>
          </cell>
          <cell r="X82">
            <v>2</v>
          </cell>
          <cell r="Z82">
            <v>12</v>
          </cell>
          <cell r="AB82">
            <v>373</v>
          </cell>
        </row>
        <row r="83">
          <cell r="B83">
            <v>38</v>
          </cell>
          <cell r="C83">
            <v>211</v>
          </cell>
          <cell r="D83">
            <v>5</v>
          </cell>
          <cell r="E83">
            <v>1</v>
          </cell>
          <cell r="G83">
            <v>9</v>
          </cell>
          <cell r="H83">
            <v>42</v>
          </cell>
          <cell r="J83">
            <v>17</v>
          </cell>
          <cell r="N83">
            <v>16</v>
          </cell>
          <cell r="P83">
            <v>18</v>
          </cell>
          <cell r="S83">
            <v>27</v>
          </cell>
          <cell r="T83">
            <v>50</v>
          </cell>
          <cell r="V83">
            <v>37</v>
          </cell>
          <cell r="W83">
            <v>110</v>
          </cell>
          <cell r="Z83">
            <v>2</v>
          </cell>
          <cell r="AB83">
            <v>583</v>
          </cell>
        </row>
        <row r="84">
          <cell r="B84">
            <v>4</v>
          </cell>
          <cell r="C84">
            <v>174</v>
          </cell>
          <cell r="D84">
            <v>2</v>
          </cell>
          <cell r="G84">
            <v>2</v>
          </cell>
          <cell r="H84">
            <v>13</v>
          </cell>
          <cell r="J84">
            <v>8</v>
          </cell>
          <cell r="N84">
            <v>8</v>
          </cell>
          <cell r="P84">
            <v>6</v>
          </cell>
          <cell r="S84">
            <v>22</v>
          </cell>
          <cell r="V84">
            <v>10</v>
          </cell>
          <cell r="W84">
            <v>126</v>
          </cell>
          <cell r="AB84">
            <v>375</v>
          </cell>
        </row>
        <row r="85">
          <cell r="B85">
            <v>20</v>
          </cell>
          <cell r="C85">
            <v>171</v>
          </cell>
          <cell r="D85">
            <v>10</v>
          </cell>
          <cell r="H85">
            <v>16</v>
          </cell>
          <cell r="J85">
            <v>13</v>
          </cell>
          <cell r="N85">
            <v>5</v>
          </cell>
          <cell r="O85">
            <v>1</v>
          </cell>
          <cell r="P85">
            <v>8</v>
          </cell>
          <cell r="S85">
            <v>24</v>
          </cell>
          <cell r="T85">
            <v>10</v>
          </cell>
          <cell r="V85">
            <v>21</v>
          </cell>
          <cell r="W85">
            <v>117</v>
          </cell>
          <cell r="X85">
            <v>1</v>
          </cell>
          <cell r="AB85">
            <v>417</v>
          </cell>
        </row>
        <row r="86">
          <cell r="B86">
            <v>15</v>
          </cell>
          <cell r="C86">
            <v>137</v>
          </cell>
          <cell r="D86">
            <v>7</v>
          </cell>
          <cell r="F86">
            <v>1</v>
          </cell>
          <cell r="H86">
            <v>34</v>
          </cell>
          <cell r="J86">
            <v>8</v>
          </cell>
          <cell r="N86">
            <v>4</v>
          </cell>
          <cell r="P86">
            <v>9</v>
          </cell>
          <cell r="S86">
            <v>18</v>
          </cell>
          <cell r="T86">
            <v>8</v>
          </cell>
          <cell r="V86">
            <v>12</v>
          </cell>
          <cell r="W86">
            <v>127</v>
          </cell>
          <cell r="X86">
            <v>1</v>
          </cell>
          <cell r="AB86">
            <v>381</v>
          </cell>
        </row>
        <row r="87">
          <cell r="B87">
            <v>16</v>
          </cell>
          <cell r="C87">
            <v>26</v>
          </cell>
          <cell r="D87">
            <v>6</v>
          </cell>
          <cell r="F87">
            <v>9</v>
          </cell>
          <cell r="H87">
            <v>45</v>
          </cell>
          <cell r="J87">
            <v>3</v>
          </cell>
          <cell r="N87">
            <v>1</v>
          </cell>
          <cell r="P87">
            <v>11</v>
          </cell>
          <cell r="S87">
            <v>17</v>
          </cell>
          <cell r="T87">
            <v>6</v>
          </cell>
          <cell r="V87">
            <v>11</v>
          </cell>
          <cell r="W87">
            <v>150</v>
          </cell>
          <cell r="AB87">
            <v>301</v>
          </cell>
        </row>
        <row r="88">
          <cell r="B88">
            <v>1</v>
          </cell>
          <cell r="C88">
            <v>4</v>
          </cell>
          <cell r="D88">
            <v>2</v>
          </cell>
          <cell r="F88">
            <v>2</v>
          </cell>
          <cell r="H88">
            <v>50</v>
          </cell>
          <cell r="N88">
            <v>4</v>
          </cell>
          <cell r="P88">
            <v>4</v>
          </cell>
          <cell r="S88">
            <v>11</v>
          </cell>
          <cell r="V88">
            <v>20</v>
          </cell>
          <cell r="W88">
            <v>128</v>
          </cell>
          <cell r="Z88">
            <v>2</v>
          </cell>
          <cell r="AB88">
            <v>228</v>
          </cell>
        </row>
        <row r="89">
          <cell r="F89">
            <v>1</v>
          </cell>
          <cell r="H89">
            <v>20</v>
          </cell>
          <cell r="N89">
            <v>12</v>
          </cell>
          <cell r="P89">
            <v>3</v>
          </cell>
          <cell r="S89">
            <v>12</v>
          </cell>
          <cell r="T89">
            <v>21</v>
          </cell>
          <cell r="V89">
            <v>12</v>
          </cell>
          <cell r="W89">
            <v>66</v>
          </cell>
          <cell r="X89">
            <v>4</v>
          </cell>
          <cell r="AB89">
            <v>151</v>
          </cell>
        </row>
        <row r="90">
          <cell r="D90">
            <v>7</v>
          </cell>
          <cell r="H90">
            <v>28</v>
          </cell>
          <cell r="N90">
            <v>21</v>
          </cell>
          <cell r="O90">
            <v>1</v>
          </cell>
          <cell r="P90">
            <v>1</v>
          </cell>
          <cell r="S90">
            <v>6</v>
          </cell>
          <cell r="V90">
            <v>9</v>
          </cell>
          <cell r="W90">
            <v>226</v>
          </cell>
          <cell r="AB90">
            <v>299</v>
          </cell>
        </row>
        <row r="91">
          <cell r="D91">
            <v>4</v>
          </cell>
          <cell r="H91">
            <v>43</v>
          </cell>
          <cell r="N91">
            <v>4</v>
          </cell>
          <cell r="P91">
            <v>3</v>
          </cell>
          <cell r="S91">
            <v>14</v>
          </cell>
          <cell r="T91">
            <v>12</v>
          </cell>
          <cell r="V91">
            <v>7</v>
          </cell>
          <cell r="W91">
            <v>169</v>
          </cell>
          <cell r="Z91">
            <v>9</v>
          </cell>
          <cell r="AB91">
            <v>265</v>
          </cell>
        </row>
        <row r="92">
          <cell r="C92">
            <v>26</v>
          </cell>
          <cell r="H92">
            <v>32</v>
          </cell>
          <cell r="N92">
            <v>12</v>
          </cell>
          <cell r="P92">
            <v>4</v>
          </cell>
          <cell r="S92">
            <v>15</v>
          </cell>
          <cell r="V92">
            <v>11</v>
          </cell>
          <cell r="W92">
            <v>191</v>
          </cell>
          <cell r="X92">
            <v>1</v>
          </cell>
          <cell r="Z92">
            <v>4</v>
          </cell>
          <cell r="AB92">
            <v>296</v>
          </cell>
        </row>
        <row r="93">
          <cell r="C93">
            <v>20</v>
          </cell>
          <cell r="D93">
            <v>5</v>
          </cell>
          <cell r="F93">
            <v>5</v>
          </cell>
          <cell r="H93">
            <v>37</v>
          </cell>
          <cell r="N93">
            <v>7</v>
          </cell>
          <cell r="S93">
            <v>12</v>
          </cell>
          <cell r="T93">
            <v>8</v>
          </cell>
          <cell r="V93">
            <v>15</v>
          </cell>
          <cell r="W93">
            <v>152</v>
          </cell>
          <cell r="Z93">
            <v>13</v>
          </cell>
          <cell r="AB93">
            <v>274</v>
          </cell>
        </row>
        <row r="94">
          <cell r="B94">
            <v>9</v>
          </cell>
          <cell r="C94">
            <v>36</v>
          </cell>
          <cell r="H94">
            <v>21</v>
          </cell>
          <cell r="N94">
            <v>11</v>
          </cell>
          <cell r="P94">
            <v>1</v>
          </cell>
          <cell r="S94">
            <v>8</v>
          </cell>
          <cell r="T94">
            <v>15</v>
          </cell>
          <cell r="V94">
            <v>13</v>
          </cell>
          <cell r="W94">
            <v>168</v>
          </cell>
          <cell r="Z94">
            <v>13</v>
          </cell>
          <cell r="AB94">
            <v>295</v>
          </cell>
        </row>
        <row r="95">
          <cell r="F95">
            <v>6</v>
          </cell>
          <cell r="H95">
            <v>22</v>
          </cell>
          <cell r="N95">
            <v>4</v>
          </cell>
          <cell r="S95">
            <v>4</v>
          </cell>
          <cell r="V95">
            <v>13</v>
          </cell>
          <cell r="W95">
            <v>144</v>
          </cell>
          <cell r="Z95">
            <v>3</v>
          </cell>
          <cell r="AB95">
            <v>196</v>
          </cell>
        </row>
        <row r="96">
          <cell r="B96">
            <v>8</v>
          </cell>
          <cell r="F96">
            <v>5</v>
          </cell>
          <cell r="H96">
            <v>28</v>
          </cell>
          <cell r="N96">
            <v>1</v>
          </cell>
          <cell r="S96">
            <v>2</v>
          </cell>
          <cell r="T96">
            <v>10</v>
          </cell>
          <cell r="V96">
            <v>10</v>
          </cell>
          <cell r="W96">
            <v>150</v>
          </cell>
          <cell r="Z96">
            <v>18</v>
          </cell>
          <cell r="AB96">
            <v>232</v>
          </cell>
        </row>
        <row r="97">
          <cell r="F97">
            <v>1</v>
          </cell>
          <cell r="H97">
            <v>38</v>
          </cell>
          <cell r="N97">
            <v>3</v>
          </cell>
          <cell r="S97">
            <v>2</v>
          </cell>
          <cell r="V97">
            <v>15</v>
          </cell>
          <cell r="W97">
            <v>202</v>
          </cell>
          <cell r="Z97">
            <v>3</v>
          </cell>
          <cell r="AB97">
            <v>264</v>
          </cell>
        </row>
        <row r="98">
          <cell r="F98">
            <v>6</v>
          </cell>
          <cell r="H98">
            <v>35</v>
          </cell>
          <cell r="N98">
            <v>3</v>
          </cell>
          <cell r="T98">
            <v>10</v>
          </cell>
          <cell r="V98">
            <v>13</v>
          </cell>
          <cell r="W98">
            <v>222</v>
          </cell>
          <cell r="Z98">
            <v>7</v>
          </cell>
          <cell r="AB98">
            <v>296</v>
          </cell>
        </row>
        <row r="99">
          <cell r="C99">
            <v>7</v>
          </cell>
          <cell r="H99">
            <v>27</v>
          </cell>
          <cell r="S99">
            <v>3</v>
          </cell>
          <cell r="V99">
            <v>19</v>
          </cell>
          <cell r="W99">
            <v>191</v>
          </cell>
          <cell r="Z99">
            <v>3</v>
          </cell>
          <cell r="AB99">
            <v>250</v>
          </cell>
        </row>
        <row r="100">
          <cell r="C100">
            <v>40</v>
          </cell>
          <cell r="F100">
            <v>6</v>
          </cell>
          <cell r="H100">
            <v>39</v>
          </cell>
          <cell r="R100">
            <v>156</v>
          </cell>
          <cell r="S100">
            <v>2</v>
          </cell>
          <cell r="V100">
            <v>22</v>
          </cell>
          <cell r="AB100">
            <v>265</v>
          </cell>
        </row>
        <row r="101">
          <cell r="B101">
            <v>13</v>
          </cell>
          <cell r="C101">
            <v>1</v>
          </cell>
          <cell r="F101">
            <v>3</v>
          </cell>
          <cell r="H101">
            <v>33</v>
          </cell>
          <cell r="N101">
            <v>2</v>
          </cell>
          <cell r="S101">
            <v>1</v>
          </cell>
          <cell r="T101">
            <v>20</v>
          </cell>
          <cell r="V101">
            <v>7</v>
          </cell>
          <cell r="W101">
            <v>201</v>
          </cell>
          <cell r="AB101">
            <v>281</v>
          </cell>
        </row>
        <row r="102">
          <cell r="B102">
            <v>39</v>
          </cell>
          <cell r="F102">
            <v>1</v>
          </cell>
          <cell r="H102">
            <v>29</v>
          </cell>
          <cell r="N102">
            <v>3</v>
          </cell>
          <cell r="R102">
            <v>215</v>
          </cell>
          <cell r="V102">
            <v>12</v>
          </cell>
          <cell r="AB102">
            <v>299</v>
          </cell>
        </row>
        <row r="103">
          <cell r="B103">
            <v>69</v>
          </cell>
          <cell r="C103">
            <v>11</v>
          </cell>
          <cell r="F103">
            <v>2</v>
          </cell>
          <cell r="H103">
            <v>35</v>
          </cell>
          <cell r="N103">
            <v>5</v>
          </cell>
          <cell r="R103">
            <v>177</v>
          </cell>
          <cell r="S103">
            <v>2</v>
          </cell>
          <cell r="V103">
            <v>9</v>
          </cell>
          <cell r="AB103">
            <v>310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2">
          <cell r="A2">
            <v>9000</v>
          </cell>
          <cell r="B2">
            <v>10458.6</v>
          </cell>
        </row>
        <row r="3">
          <cell r="A3">
            <v>9001</v>
          </cell>
          <cell r="B3">
            <v>13083.06</v>
          </cell>
        </row>
        <row r="4">
          <cell r="A4">
            <v>9002</v>
          </cell>
          <cell r="B4">
            <v>16668.16</v>
          </cell>
        </row>
        <row r="5">
          <cell r="A5">
            <v>9003</v>
          </cell>
          <cell r="B5">
            <v>19593.830000000002</v>
          </cell>
        </row>
        <row r="6">
          <cell r="A6">
            <v>9004</v>
          </cell>
          <cell r="B6">
            <v>8016.9</v>
          </cell>
        </row>
        <row r="7">
          <cell r="A7">
            <v>9005</v>
          </cell>
          <cell r="B7">
            <v>6514.78</v>
          </cell>
        </row>
        <row r="8">
          <cell r="A8">
            <v>9007</v>
          </cell>
          <cell r="B8">
            <v>17633.96</v>
          </cell>
        </row>
        <row r="9">
          <cell r="A9">
            <v>9008</v>
          </cell>
          <cell r="B9">
            <v>5731.94</v>
          </cell>
        </row>
        <row r="10">
          <cell r="A10">
            <v>9009</v>
          </cell>
          <cell r="B10">
            <v>20301.39</v>
          </cell>
        </row>
        <row r="11">
          <cell r="A11">
            <v>9010</v>
          </cell>
          <cell r="B11">
            <v>13759.19</v>
          </cell>
        </row>
        <row r="12">
          <cell r="A12">
            <v>9011</v>
          </cell>
          <cell r="B12">
            <v>11100.05</v>
          </cell>
        </row>
        <row r="13">
          <cell r="A13">
            <v>9013</v>
          </cell>
          <cell r="B13">
            <v>7423.81</v>
          </cell>
        </row>
        <row r="14">
          <cell r="A14">
            <v>9014</v>
          </cell>
          <cell r="B14">
            <v>7629.69</v>
          </cell>
        </row>
        <row r="15">
          <cell r="A15">
            <v>9015</v>
          </cell>
          <cell r="B15">
            <v>10866.69</v>
          </cell>
        </row>
        <row r="16">
          <cell r="A16">
            <v>9016</v>
          </cell>
          <cell r="B16">
            <v>8610.2099999999991</v>
          </cell>
        </row>
        <row r="17">
          <cell r="A17">
            <v>9017</v>
          </cell>
          <cell r="B17">
            <v>20512.77</v>
          </cell>
        </row>
        <row r="18">
          <cell r="A18">
            <v>9018</v>
          </cell>
          <cell r="B18">
            <v>8233.2800000000007</v>
          </cell>
        </row>
        <row r="19">
          <cell r="A19">
            <v>9019</v>
          </cell>
          <cell r="B19">
            <v>16891.310000000001</v>
          </cell>
        </row>
        <row r="20">
          <cell r="A20">
            <v>9020</v>
          </cell>
          <cell r="B20">
            <v>6450.03</v>
          </cell>
        </row>
        <row r="21">
          <cell r="A21">
            <v>9021</v>
          </cell>
          <cell r="B21">
            <v>9238.66</v>
          </cell>
        </row>
        <row r="22">
          <cell r="A22">
            <v>9022</v>
          </cell>
          <cell r="B22">
            <v>15663.69</v>
          </cell>
        </row>
        <row r="23">
          <cell r="A23">
            <v>9023</v>
          </cell>
          <cell r="B23">
            <v>22920.57</v>
          </cell>
        </row>
        <row r="24">
          <cell r="A24">
            <v>9024</v>
          </cell>
          <cell r="B24">
            <v>13246.33</v>
          </cell>
        </row>
        <row r="25">
          <cell r="A25">
            <v>9025</v>
          </cell>
          <cell r="B25">
            <v>13830.12</v>
          </cell>
        </row>
        <row r="26">
          <cell r="A26">
            <v>9026</v>
          </cell>
          <cell r="B26">
            <v>10115.92</v>
          </cell>
        </row>
        <row r="27">
          <cell r="A27">
            <v>9027</v>
          </cell>
          <cell r="B27">
            <v>8602.31</v>
          </cell>
        </row>
        <row r="28">
          <cell r="A28">
            <v>9028</v>
          </cell>
          <cell r="B28">
            <v>12506.31</v>
          </cell>
        </row>
        <row r="29">
          <cell r="A29">
            <v>9029</v>
          </cell>
          <cell r="B29">
            <v>14275.96</v>
          </cell>
        </row>
        <row r="30">
          <cell r="A30">
            <v>9030</v>
          </cell>
          <cell r="B30">
            <v>11475.77</v>
          </cell>
        </row>
        <row r="31">
          <cell r="A31">
            <v>9031</v>
          </cell>
          <cell r="B31">
            <v>5882.73</v>
          </cell>
        </row>
        <row r="32">
          <cell r="A32">
            <v>9032</v>
          </cell>
          <cell r="B32">
            <v>8514.06</v>
          </cell>
        </row>
        <row r="33">
          <cell r="A33">
            <v>9033</v>
          </cell>
          <cell r="B33">
            <v>3723.71</v>
          </cell>
        </row>
        <row r="34">
          <cell r="A34">
            <v>9034</v>
          </cell>
          <cell r="B34">
            <v>11176.17</v>
          </cell>
        </row>
        <row r="35">
          <cell r="A35">
            <v>9036</v>
          </cell>
          <cell r="B35">
            <v>4093.67</v>
          </cell>
        </row>
        <row r="36">
          <cell r="A36">
            <v>9037</v>
          </cell>
          <cell r="B36">
            <v>8965.57</v>
          </cell>
        </row>
        <row r="37">
          <cell r="A37">
            <v>9038</v>
          </cell>
          <cell r="B37">
            <v>9212.48</v>
          </cell>
        </row>
        <row r="38">
          <cell r="A38">
            <v>9039</v>
          </cell>
          <cell r="B38">
            <v>1380.24</v>
          </cell>
        </row>
        <row r="39">
          <cell r="A39">
            <v>9042</v>
          </cell>
          <cell r="B39">
            <v>5784.01</v>
          </cell>
        </row>
        <row r="40">
          <cell r="A40">
            <v>9044</v>
          </cell>
          <cell r="B40">
            <v>5004.92</v>
          </cell>
        </row>
        <row r="41">
          <cell r="A41">
            <v>9050</v>
          </cell>
          <cell r="B41">
            <v>9988.17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cios Promedios"/>
      <sheetName val="CRPC"/>
      <sheetName val="Precio ponderado"/>
      <sheetName val="Transacciones Fin."/>
      <sheetName val="Consumo Veh Activos"/>
      <sheetName val="Evolucion de participantes"/>
      <sheetName val="Estaciones"/>
      <sheetName val="Estaciones x Bandera"/>
      <sheetName val="Estaciones x Marca Surtidores "/>
      <sheetName val="Ventas General"/>
      <sheetName val="Ventas General M3"/>
      <sheetName val="Ventas General Soles"/>
      <sheetName val="Ventas x Año"/>
      <sheetName val="Ventas x Año x EDS"/>
      <sheetName val="Recaudos"/>
      <sheetName val="Talleres"/>
      <sheetName val="Creditos"/>
      <sheetName val="Desembolsos"/>
      <sheetName val="Desembolsos 2"/>
      <sheetName val="Aprobaciones"/>
      <sheetName val="Estaciones por # Surtidores"/>
      <sheetName val="Ventas GNV"/>
      <sheetName val="Revisiones anuales"/>
      <sheetName val="Estaciones x Ubicacion"/>
      <sheetName val="Estaciones x Ubicacion (2)"/>
      <sheetName val="Ventas x Zona"/>
      <sheetName val="Estaciones x Razon Social"/>
      <sheetName val="Conversiones"/>
      <sheetName val="ConversionesxDpto"/>
      <sheetName val="Conversiones x Certificadora"/>
      <sheetName val="Certificadoras"/>
      <sheetName val="Ranking Talleres"/>
      <sheetName val="TipoVehiculo"/>
      <sheetName val="Conversiones x Año"/>
      <sheetName val="Veh. aptos para consumo GNV"/>
      <sheetName val="Creditos activos"/>
      <sheetName val="ERRADOS"/>
      <sheetName val="Hoja2"/>
      <sheetName val="Hoja1"/>
      <sheetName val="1. Núm. Conversiones"/>
      <sheetName val="2. Capacidad instalada"/>
      <sheetName val="3. Consumo m3"/>
      <sheetName val="4. Consumo Unidades"/>
      <sheetName val="5. Unidades bloqueadas"/>
    </sheetNames>
    <sheetDataSet>
      <sheetData sheetId="0"/>
      <sheetData sheetId="1"/>
      <sheetData sheetId="2"/>
      <sheetData sheetId="3"/>
      <sheetData sheetId="4"/>
      <sheetData sheetId="5">
        <row r="67">
          <cell r="A67">
            <v>41091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0">
          <cell r="B40" t="str">
            <v>Monaco</v>
          </cell>
          <cell r="C40">
            <v>444140.39</v>
          </cell>
          <cell r="D40">
            <v>391096.72</v>
          </cell>
          <cell r="E40">
            <v>392993.11</v>
          </cell>
          <cell r="F40">
            <v>357043.56</v>
          </cell>
          <cell r="G40">
            <v>347648.74</v>
          </cell>
          <cell r="H40">
            <v>363547.76</v>
          </cell>
          <cell r="I40">
            <v>350404.27</v>
          </cell>
          <cell r="J40">
            <v>279503.03000000003</v>
          </cell>
          <cell r="K40">
            <v>259036.76</v>
          </cell>
          <cell r="L40">
            <v>264354.53000000003</v>
          </cell>
          <cell r="M40">
            <v>281314.99</v>
          </cell>
          <cell r="N40">
            <v>301606.45</v>
          </cell>
        </row>
        <row r="41">
          <cell r="B41" t="str">
            <v>Midas</v>
          </cell>
          <cell r="C41">
            <v>522601.81</v>
          </cell>
          <cell r="D41">
            <v>441365.46</v>
          </cell>
          <cell r="E41">
            <v>354090.61</v>
          </cell>
          <cell r="F41">
            <v>392347.38</v>
          </cell>
          <cell r="G41">
            <v>396454.12</v>
          </cell>
          <cell r="H41">
            <v>341327.15</v>
          </cell>
          <cell r="I41">
            <v>319443.52</v>
          </cell>
          <cell r="J41">
            <v>260506.47</v>
          </cell>
          <cell r="K41">
            <v>249190.96</v>
          </cell>
          <cell r="L41">
            <v>259618.06</v>
          </cell>
          <cell r="M41">
            <v>241150.46</v>
          </cell>
          <cell r="N41">
            <v>295622.43</v>
          </cell>
        </row>
        <row r="42">
          <cell r="B42" t="str">
            <v>Espinoza</v>
          </cell>
          <cell r="C42">
            <v>372515.7</v>
          </cell>
          <cell r="D42">
            <v>370754</v>
          </cell>
          <cell r="E42">
            <v>401878.56</v>
          </cell>
          <cell r="F42">
            <v>411165.89</v>
          </cell>
          <cell r="G42">
            <v>374567.24</v>
          </cell>
          <cell r="H42">
            <v>402123.39</v>
          </cell>
          <cell r="I42">
            <v>418897.6</v>
          </cell>
          <cell r="J42">
            <v>331515.31</v>
          </cell>
          <cell r="K42">
            <v>350394.91</v>
          </cell>
          <cell r="L42">
            <v>403041.71</v>
          </cell>
          <cell r="M42">
            <v>398959.45</v>
          </cell>
          <cell r="N42">
            <v>423237.27</v>
          </cell>
        </row>
        <row r="43">
          <cell r="B43" t="str">
            <v>Gasbra</v>
          </cell>
          <cell r="C43">
            <v>412211.91</v>
          </cell>
          <cell r="D43">
            <v>438280.75</v>
          </cell>
          <cell r="E43">
            <v>458703.67</v>
          </cell>
          <cell r="F43">
            <v>456963.94</v>
          </cell>
          <cell r="G43">
            <v>457525.14</v>
          </cell>
          <cell r="H43">
            <v>487144.21</v>
          </cell>
          <cell r="I43">
            <v>485488.86</v>
          </cell>
          <cell r="J43">
            <v>516468.92</v>
          </cell>
          <cell r="K43">
            <v>495719.89</v>
          </cell>
          <cell r="L43">
            <v>534741.64</v>
          </cell>
          <cell r="M43">
            <v>506389.45</v>
          </cell>
          <cell r="N43">
            <v>535069.29</v>
          </cell>
        </row>
        <row r="44">
          <cell r="B44" t="str">
            <v>San Juanito</v>
          </cell>
          <cell r="C44">
            <v>602171.07999999996</v>
          </cell>
          <cell r="D44">
            <v>595944.42000000004</v>
          </cell>
          <cell r="E44">
            <v>652210.06999999995</v>
          </cell>
          <cell r="F44">
            <v>677183.37</v>
          </cell>
          <cell r="G44">
            <v>747012.73</v>
          </cell>
          <cell r="H44">
            <v>724301.18</v>
          </cell>
          <cell r="I44">
            <v>604462.59</v>
          </cell>
          <cell r="J44">
            <v>511543.36</v>
          </cell>
          <cell r="K44">
            <v>499484.34</v>
          </cell>
          <cell r="L44">
            <v>508080.99</v>
          </cell>
          <cell r="M44">
            <v>504624.85</v>
          </cell>
          <cell r="N44">
            <v>549302.06999999995</v>
          </cell>
        </row>
        <row r="45">
          <cell r="B45" t="str">
            <v>Petrocorp</v>
          </cell>
          <cell r="C45">
            <v>368784.14</v>
          </cell>
          <cell r="D45">
            <v>341755.37</v>
          </cell>
          <cell r="E45">
            <v>327680.27</v>
          </cell>
          <cell r="F45">
            <v>301192.65000000002</v>
          </cell>
          <cell r="G45">
            <v>282249.77</v>
          </cell>
          <cell r="H45">
            <v>267856.11</v>
          </cell>
          <cell r="I45">
            <v>264061.64</v>
          </cell>
          <cell r="J45">
            <v>253565.95</v>
          </cell>
          <cell r="K45">
            <v>255973.75</v>
          </cell>
          <cell r="L45">
            <v>232541.08</v>
          </cell>
          <cell r="M45">
            <v>274500.14</v>
          </cell>
          <cell r="N45">
            <v>326537.38</v>
          </cell>
        </row>
        <row r="46">
          <cell r="B46" t="str">
            <v>Grifosa</v>
          </cell>
          <cell r="C46">
            <v>343798.18</v>
          </cell>
          <cell r="D46">
            <v>302218.99</v>
          </cell>
          <cell r="E46">
            <v>315400.62</v>
          </cell>
          <cell r="F46">
            <v>271594.93</v>
          </cell>
          <cell r="G46">
            <v>233952.25</v>
          </cell>
          <cell r="H46">
            <v>240543.44</v>
          </cell>
          <cell r="I46">
            <v>220912.59</v>
          </cell>
          <cell r="J46">
            <v>173206.17</v>
          </cell>
          <cell r="K46">
            <v>232089.59</v>
          </cell>
          <cell r="L46">
            <v>229346.67</v>
          </cell>
          <cell r="M46">
            <v>183159.23</v>
          </cell>
          <cell r="N46">
            <v>197400.7</v>
          </cell>
        </row>
        <row r="47">
          <cell r="B47" t="str">
            <v>Gaspetroleo</v>
          </cell>
          <cell r="C47">
            <v>294519.89</v>
          </cell>
          <cell r="D47">
            <v>272615.87</v>
          </cell>
          <cell r="E47">
            <v>301873.71999999997</v>
          </cell>
          <cell r="F47">
            <v>299818.18</v>
          </cell>
          <cell r="G47">
            <v>298896.94</v>
          </cell>
          <cell r="H47">
            <v>223064.89</v>
          </cell>
          <cell r="I47">
            <v>172065.86</v>
          </cell>
          <cell r="J47">
            <v>176484.62</v>
          </cell>
          <cell r="K47">
            <v>198459.65</v>
          </cell>
          <cell r="L47">
            <v>217788.55</v>
          </cell>
          <cell r="M47">
            <v>213054.43</v>
          </cell>
          <cell r="N47">
            <v>227621.73</v>
          </cell>
        </row>
        <row r="48">
          <cell r="B48" t="str">
            <v>Gasnorte</v>
          </cell>
          <cell r="C48">
            <v>592954.87</v>
          </cell>
          <cell r="D48">
            <v>659605.66</v>
          </cell>
          <cell r="E48">
            <v>708908.36</v>
          </cell>
          <cell r="F48">
            <v>502747.64</v>
          </cell>
          <cell r="G48">
            <v>503704.95</v>
          </cell>
          <cell r="H48">
            <v>503245.42</v>
          </cell>
          <cell r="I48">
            <v>559768.59</v>
          </cell>
          <cell r="J48">
            <v>557187.6</v>
          </cell>
          <cell r="K48">
            <v>567527.06000000006</v>
          </cell>
          <cell r="L48">
            <v>651148.1</v>
          </cell>
          <cell r="M48">
            <v>624571.71</v>
          </cell>
          <cell r="N48">
            <v>667983.88</v>
          </cell>
        </row>
        <row r="49">
          <cell r="B49" t="str">
            <v>Aguki</v>
          </cell>
          <cell r="C49">
            <v>182331.43</v>
          </cell>
          <cell r="D49">
            <v>171821</v>
          </cell>
          <cell r="E49">
            <v>165274.70000000001</v>
          </cell>
          <cell r="F49">
            <v>152118.51999999999</v>
          </cell>
          <cell r="G49">
            <v>165872.98000000001</v>
          </cell>
          <cell r="H49">
            <v>185250.08</v>
          </cell>
          <cell r="I49">
            <v>190861.99</v>
          </cell>
          <cell r="J49">
            <v>185008.26</v>
          </cell>
          <cell r="K49">
            <v>174809.01</v>
          </cell>
          <cell r="L49">
            <v>188734.74</v>
          </cell>
          <cell r="M49">
            <v>230391.21</v>
          </cell>
          <cell r="N49">
            <v>254275.18</v>
          </cell>
        </row>
        <row r="50">
          <cell r="B50" t="str">
            <v>Tomas Marsano</v>
          </cell>
          <cell r="C50">
            <v>571374.77</v>
          </cell>
          <cell r="D50">
            <v>567520.72</v>
          </cell>
          <cell r="E50">
            <v>599155.14</v>
          </cell>
          <cell r="F50">
            <v>572658.16</v>
          </cell>
          <cell r="G50">
            <v>602463</v>
          </cell>
          <cell r="H50">
            <v>594025.94999999995</v>
          </cell>
          <cell r="I50">
            <v>636028.89</v>
          </cell>
          <cell r="J50">
            <v>570549.06999999995</v>
          </cell>
          <cell r="K50">
            <v>597026.04</v>
          </cell>
          <cell r="L50">
            <v>608934.77</v>
          </cell>
          <cell r="M50">
            <v>563148.93999999994</v>
          </cell>
          <cell r="N50">
            <v>613197.47</v>
          </cell>
        </row>
        <row r="51">
          <cell r="B51" t="str">
            <v>La Mar</v>
          </cell>
          <cell r="C51">
            <v>385896.1</v>
          </cell>
          <cell r="D51">
            <v>375751.64</v>
          </cell>
          <cell r="E51">
            <v>423736.56</v>
          </cell>
          <cell r="F51">
            <v>429084.69</v>
          </cell>
          <cell r="G51">
            <v>422765.84</v>
          </cell>
          <cell r="H51">
            <v>416237.7</v>
          </cell>
          <cell r="I51">
            <v>438630.26</v>
          </cell>
          <cell r="J51">
            <v>427207.71</v>
          </cell>
          <cell r="K51">
            <v>395040.77</v>
          </cell>
          <cell r="L51">
            <v>418446.23</v>
          </cell>
          <cell r="M51">
            <v>401138.16</v>
          </cell>
          <cell r="N51">
            <v>433748.86</v>
          </cell>
        </row>
        <row r="52">
          <cell r="B52" t="str">
            <v>S. Margherita</v>
          </cell>
          <cell r="C52">
            <v>328172.63</v>
          </cell>
          <cell r="D52">
            <v>301845.3</v>
          </cell>
          <cell r="E52">
            <v>288878.2</v>
          </cell>
          <cell r="F52">
            <v>278246.34000000003</v>
          </cell>
          <cell r="G52">
            <v>241796.96</v>
          </cell>
          <cell r="H52">
            <v>225317.14</v>
          </cell>
          <cell r="I52">
            <v>228002.01</v>
          </cell>
          <cell r="J52">
            <v>209912.17</v>
          </cell>
          <cell r="K52">
            <v>183608.83</v>
          </cell>
          <cell r="L52">
            <v>194726.07</v>
          </cell>
          <cell r="M52">
            <v>173455.77</v>
          </cell>
          <cell r="N52">
            <v>227227.71</v>
          </cell>
        </row>
        <row r="53">
          <cell r="B53" t="str">
            <v>Esquivias</v>
          </cell>
          <cell r="C53">
            <v>340108.33</v>
          </cell>
          <cell r="D53">
            <v>307288.14</v>
          </cell>
          <cell r="E53">
            <v>298478.87</v>
          </cell>
          <cell r="F53">
            <v>295154.11</v>
          </cell>
          <cell r="G53">
            <v>268413.69</v>
          </cell>
          <cell r="H53">
            <v>248145.85</v>
          </cell>
          <cell r="I53">
            <v>255908.63</v>
          </cell>
          <cell r="J53">
            <v>227390.8</v>
          </cell>
          <cell r="K53">
            <v>227837.23</v>
          </cell>
          <cell r="L53">
            <v>242174.45</v>
          </cell>
          <cell r="M53">
            <v>239783.77</v>
          </cell>
          <cell r="N53">
            <v>266885.21999999997</v>
          </cell>
        </row>
        <row r="54">
          <cell r="B54" t="str">
            <v>Altavidda</v>
          </cell>
          <cell r="C54">
            <v>414586.72</v>
          </cell>
          <cell r="D54">
            <v>373297.37</v>
          </cell>
          <cell r="E54">
            <v>348825.75</v>
          </cell>
          <cell r="F54">
            <v>347125.96</v>
          </cell>
          <cell r="G54">
            <v>307167.33</v>
          </cell>
          <cell r="H54">
            <v>275430.14</v>
          </cell>
          <cell r="I54">
            <v>313597.8</v>
          </cell>
          <cell r="J54">
            <v>312645.83</v>
          </cell>
          <cell r="K54">
            <v>324353.64</v>
          </cell>
          <cell r="L54">
            <v>337306.28</v>
          </cell>
          <cell r="M54">
            <v>321523.38</v>
          </cell>
          <cell r="N54">
            <v>367875.84000000003</v>
          </cell>
        </row>
        <row r="55">
          <cell r="B55" t="str">
            <v>Angamos</v>
          </cell>
          <cell r="C55">
            <v>368096.93</v>
          </cell>
          <cell r="D55">
            <v>354985.32</v>
          </cell>
          <cell r="E55">
            <v>392063.51</v>
          </cell>
          <cell r="F55">
            <v>338689</v>
          </cell>
          <cell r="G55">
            <v>364986.8</v>
          </cell>
          <cell r="H55">
            <v>359528.05</v>
          </cell>
          <cell r="I55">
            <v>360669.03</v>
          </cell>
          <cell r="J55">
            <v>343491.33</v>
          </cell>
          <cell r="K55">
            <v>347864.6</v>
          </cell>
          <cell r="L55">
            <v>375194.97</v>
          </cell>
          <cell r="M55">
            <v>341316.31</v>
          </cell>
          <cell r="N55">
            <v>368191.4</v>
          </cell>
        </row>
        <row r="56">
          <cell r="B56" t="str">
            <v>Picorp</v>
          </cell>
          <cell r="C56">
            <v>317109.11</v>
          </cell>
          <cell r="D56">
            <v>313328.32</v>
          </cell>
          <cell r="E56">
            <v>294978.90000000002</v>
          </cell>
          <cell r="F56">
            <v>270403.99</v>
          </cell>
          <cell r="G56">
            <v>251086.24</v>
          </cell>
          <cell r="H56">
            <v>254660.63</v>
          </cell>
          <cell r="I56">
            <v>273523.59999999998</v>
          </cell>
          <cell r="J56">
            <v>274497.09000000003</v>
          </cell>
          <cell r="K56">
            <v>205626.02</v>
          </cell>
          <cell r="L56">
            <v>196247.41</v>
          </cell>
          <cell r="M56">
            <v>190211.28</v>
          </cell>
          <cell r="N56">
            <v>280462.67</v>
          </cell>
        </row>
        <row r="57">
          <cell r="B57" t="str">
            <v>Corsersac</v>
          </cell>
          <cell r="C57">
            <v>77859.210000000006</v>
          </cell>
          <cell r="D57">
            <v>108554.74</v>
          </cell>
          <cell r="E57">
            <v>159173.76999999999</v>
          </cell>
          <cell r="F57">
            <v>193006.3</v>
          </cell>
          <cell r="G57">
            <v>216506.8</v>
          </cell>
          <cell r="H57">
            <v>253420.03</v>
          </cell>
          <cell r="I57">
            <v>257243.22</v>
          </cell>
          <cell r="J57">
            <v>254500.18</v>
          </cell>
          <cell r="K57">
            <v>248577.61</v>
          </cell>
          <cell r="L57">
            <v>217417.75</v>
          </cell>
          <cell r="M57">
            <v>204444.64</v>
          </cell>
          <cell r="N57">
            <v>187165.04</v>
          </cell>
        </row>
        <row r="58">
          <cell r="B58" t="str">
            <v>La Calera</v>
          </cell>
          <cell r="C58">
            <v>331201.27</v>
          </cell>
          <cell r="D58">
            <v>408244.08</v>
          </cell>
          <cell r="E58">
            <v>441027.47</v>
          </cell>
          <cell r="F58">
            <v>443525.68</v>
          </cell>
          <cell r="G58">
            <v>457361.42</v>
          </cell>
          <cell r="H58">
            <v>450237.06</v>
          </cell>
          <cell r="I58">
            <v>496090.36</v>
          </cell>
          <cell r="J58">
            <v>484850.89</v>
          </cell>
          <cell r="K58">
            <v>514927.43</v>
          </cell>
          <cell r="L58">
            <v>535807.11</v>
          </cell>
          <cell r="M58">
            <v>491571.57</v>
          </cell>
          <cell r="N58">
            <v>528021.11</v>
          </cell>
        </row>
        <row r="59">
          <cell r="B59" t="str">
            <v>Smile</v>
          </cell>
          <cell r="C59">
            <v>104034.29</v>
          </cell>
          <cell r="D59">
            <v>132340.46</v>
          </cell>
          <cell r="E59">
            <v>138394.16</v>
          </cell>
          <cell r="F59">
            <v>172320.89</v>
          </cell>
          <cell r="G59">
            <v>196471.05</v>
          </cell>
          <cell r="H59">
            <v>208304.84</v>
          </cell>
          <cell r="I59">
            <v>206154.37</v>
          </cell>
          <cell r="J59">
            <v>215975.18</v>
          </cell>
          <cell r="K59">
            <v>230129.47</v>
          </cell>
          <cell r="L59">
            <v>257349.71</v>
          </cell>
          <cell r="M59">
            <v>255920.27</v>
          </cell>
          <cell r="N59">
            <v>306903.13</v>
          </cell>
        </row>
        <row r="60">
          <cell r="B60" t="str">
            <v>Graco</v>
          </cell>
          <cell r="C60">
            <v>221230.59</v>
          </cell>
          <cell r="D60">
            <v>269777.87</v>
          </cell>
          <cell r="E60">
            <v>299135.65999999997</v>
          </cell>
          <cell r="F60">
            <v>331882.42</v>
          </cell>
          <cell r="G60">
            <v>335534.7</v>
          </cell>
          <cell r="H60">
            <v>310253.38</v>
          </cell>
          <cell r="I60">
            <v>296986.07</v>
          </cell>
          <cell r="J60">
            <v>283641.58</v>
          </cell>
          <cell r="K60">
            <v>300797.59000000003</v>
          </cell>
          <cell r="L60">
            <v>338852.04</v>
          </cell>
          <cell r="M60">
            <v>326835.06</v>
          </cell>
          <cell r="N60">
            <v>365950.24</v>
          </cell>
        </row>
        <row r="61">
          <cell r="B61" t="str">
            <v>ASSA</v>
          </cell>
          <cell r="C61">
            <v>678148.99</v>
          </cell>
          <cell r="D61">
            <v>670606.16</v>
          </cell>
          <cell r="E61">
            <v>691848.95</v>
          </cell>
          <cell r="F61">
            <v>727932.07</v>
          </cell>
          <cell r="G61">
            <v>714771.86</v>
          </cell>
          <cell r="H61">
            <v>742331.5</v>
          </cell>
          <cell r="I61">
            <v>686340.94</v>
          </cell>
          <cell r="J61">
            <v>566811.11</v>
          </cell>
          <cell r="K61">
            <v>573044.79</v>
          </cell>
          <cell r="L61">
            <v>642741.6</v>
          </cell>
          <cell r="M61">
            <v>578083.11</v>
          </cell>
          <cell r="N61">
            <v>633147.86</v>
          </cell>
        </row>
        <row r="62">
          <cell r="B62" t="str">
            <v>Colonial II</v>
          </cell>
          <cell r="C62">
            <v>1834.81</v>
          </cell>
          <cell r="D62">
            <v>297512.74</v>
          </cell>
          <cell r="E62">
            <v>468480.75</v>
          </cell>
          <cell r="F62">
            <v>475074.88</v>
          </cell>
          <cell r="G62">
            <v>487124.15</v>
          </cell>
          <cell r="H62">
            <v>468399.8</v>
          </cell>
          <cell r="I62">
            <v>524775.66</v>
          </cell>
          <cell r="J62">
            <v>450366.04</v>
          </cell>
          <cell r="K62">
            <v>456780.5</v>
          </cell>
          <cell r="L62">
            <v>472152.4</v>
          </cell>
          <cell r="M62">
            <v>359901.54</v>
          </cell>
          <cell r="N62">
            <v>401067.06</v>
          </cell>
        </row>
        <row r="63">
          <cell r="B63" t="str">
            <v>Arriola</v>
          </cell>
          <cell r="D63">
            <v>176806.96</v>
          </cell>
          <cell r="E63">
            <v>612962.37</v>
          </cell>
          <cell r="F63">
            <v>679835.72</v>
          </cell>
          <cell r="G63">
            <v>553988.18999999994</v>
          </cell>
          <cell r="H63">
            <v>683503.31</v>
          </cell>
          <cell r="I63">
            <v>737051.64</v>
          </cell>
          <cell r="J63">
            <v>699249.03</v>
          </cell>
          <cell r="K63">
            <v>697391.82</v>
          </cell>
          <cell r="L63">
            <v>760991.96</v>
          </cell>
          <cell r="M63">
            <v>747544.44</v>
          </cell>
          <cell r="N63">
            <v>800882.86</v>
          </cell>
        </row>
        <row r="64">
          <cell r="B64" t="str">
            <v>Cantolao II</v>
          </cell>
          <cell r="E64">
            <v>152864.54999999999</v>
          </cell>
          <cell r="F64">
            <v>400796.4</v>
          </cell>
          <cell r="G64">
            <v>407138.04</v>
          </cell>
          <cell r="H64">
            <v>406934.82</v>
          </cell>
          <cell r="I64">
            <v>443672.44</v>
          </cell>
          <cell r="J64">
            <v>461585.23</v>
          </cell>
          <cell r="K64">
            <v>449782.54</v>
          </cell>
          <cell r="L64">
            <v>479278.81</v>
          </cell>
          <cell r="M64">
            <v>465035.15</v>
          </cell>
          <cell r="N64">
            <v>508730.66</v>
          </cell>
        </row>
        <row r="65">
          <cell r="B65" t="str">
            <v>Servitor</v>
          </cell>
          <cell r="E65">
            <v>46656.480000000003</v>
          </cell>
          <cell r="F65">
            <v>183153.74</v>
          </cell>
          <cell r="G65">
            <v>239407.98</v>
          </cell>
          <cell r="H65">
            <v>264380.06</v>
          </cell>
          <cell r="I65">
            <v>332354.58</v>
          </cell>
          <cell r="J65">
            <v>352128.14</v>
          </cell>
          <cell r="K65">
            <v>378299.85</v>
          </cell>
          <cell r="L65">
            <v>432670.81</v>
          </cell>
          <cell r="M65">
            <v>427651.3</v>
          </cell>
          <cell r="N65">
            <v>509504.36</v>
          </cell>
        </row>
        <row r="66">
          <cell r="B66" t="str">
            <v>Charlotte</v>
          </cell>
          <cell r="E66">
            <v>12287.46</v>
          </cell>
          <cell r="F66">
            <v>356364.49</v>
          </cell>
          <cell r="G66">
            <v>405240.14</v>
          </cell>
          <cell r="H66">
            <v>416776.36</v>
          </cell>
          <cell r="I66">
            <v>436284.29</v>
          </cell>
          <cell r="J66">
            <v>441060.47</v>
          </cell>
          <cell r="K66">
            <v>430904.54</v>
          </cell>
          <cell r="L66">
            <v>461245.46</v>
          </cell>
          <cell r="M66">
            <v>441423.42</v>
          </cell>
          <cell r="N66">
            <v>481498.1</v>
          </cell>
        </row>
        <row r="67">
          <cell r="B67" t="str">
            <v>Clean Energy</v>
          </cell>
          <cell r="F67">
            <v>131030.17</v>
          </cell>
          <cell r="G67">
            <v>231284.43</v>
          </cell>
          <cell r="H67">
            <v>246957.5</v>
          </cell>
          <cell r="I67">
            <v>269975.84999999998</v>
          </cell>
          <cell r="J67">
            <v>287678.11</v>
          </cell>
          <cell r="K67">
            <v>312977.46000000002</v>
          </cell>
          <cell r="L67">
            <v>354292.03</v>
          </cell>
          <cell r="M67">
            <v>348925.7</v>
          </cell>
          <cell r="N67">
            <v>408675.88</v>
          </cell>
        </row>
        <row r="68">
          <cell r="B68" t="str">
            <v>Sol de Oro</v>
          </cell>
          <cell r="F68">
            <v>72918.539999999994</v>
          </cell>
          <cell r="G68">
            <v>234148.16</v>
          </cell>
          <cell r="H68">
            <v>300408.84000000003</v>
          </cell>
          <cell r="I68">
            <v>376961.34</v>
          </cell>
          <cell r="J68">
            <v>393971.03</v>
          </cell>
          <cell r="K68">
            <v>426336.04</v>
          </cell>
          <cell r="L68">
            <v>475538.65</v>
          </cell>
          <cell r="M68">
            <v>473663.64</v>
          </cell>
          <cell r="N68">
            <v>527396.97</v>
          </cell>
        </row>
        <row r="69">
          <cell r="B69" t="str">
            <v>Julia</v>
          </cell>
          <cell r="F69">
            <v>11148</v>
          </cell>
          <cell r="G69">
            <v>226467.76</v>
          </cell>
          <cell r="H69">
            <v>336368.9</v>
          </cell>
          <cell r="I69">
            <v>386233.86</v>
          </cell>
          <cell r="J69">
            <v>323538.49</v>
          </cell>
          <cell r="K69">
            <v>384041.48</v>
          </cell>
          <cell r="L69">
            <v>419321.59999999998</v>
          </cell>
          <cell r="M69">
            <v>241740.74</v>
          </cell>
          <cell r="N69">
            <v>0</v>
          </cell>
        </row>
        <row r="70">
          <cell r="B70" t="str">
            <v>VCC</v>
          </cell>
          <cell r="G70">
            <v>205387.56</v>
          </cell>
          <cell r="H70">
            <v>241439.83</v>
          </cell>
          <cell r="I70">
            <v>252847.98</v>
          </cell>
          <cell r="J70">
            <v>263454.73</v>
          </cell>
          <cell r="K70">
            <v>267900.13</v>
          </cell>
          <cell r="L70">
            <v>323769.38</v>
          </cell>
          <cell r="M70">
            <v>321939.95</v>
          </cell>
          <cell r="N70">
            <v>322134.96999999997</v>
          </cell>
        </row>
        <row r="71">
          <cell r="B71" t="str">
            <v>Los Jardines</v>
          </cell>
          <cell r="G71">
            <v>282343.92</v>
          </cell>
          <cell r="H71">
            <v>357202.62</v>
          </cell>
          <cell r="I71">
            <v>335984.15</v>
          </cell>
          <cell r="J71">
            <v>381453.65</v>
          </cell>
          <cell r="K71">
            <v>391025.75</v>
          </cell>
          <cell r="L71">
            <v>422746.64</v>
          </cell>
          <cell r="M71">
            <v>413629.54</v>
          </cell>
          <cell r="N71">
            <v>441851.14</v>
          </cell>
        </row>
        <row r="72">
          <cell r="B72" t="str">
            <v>Cormar</v>
          </cell>
          <cell r="G72">
            <v>31742.99</v>
          </cell>
          <cell r="H72">
            <v>197912.91</v>
          </cell>
          <cell r="I72">
            <v>194977.53</v>
          </cell>
          <cell r="J72">
            <v>159978.42000000001</v>
          </cell>
          <cell r="K72">
            <v>158054.97</v>
          </cell>
          <cell r="L72">
            <v>183963.04</v>
          </cell>
          <cell r="M72">
            <v>202161.41</v>
          </cell>
          <cell r="N72">
            <v>191144.58</v>
          </cell>
        </row>
        <row r="73">
          <cell r="B73" t="str">
            <v>Felverana</v>
          </cell>
          <cell r="H73">
            <v>75113.289999999994</v>
          </cell>
          <cell r="I73">
            <v>139553.51999999999</v>
          </cell>
          <cell r="J73">
            <v>143124.93</v>
          </cell>
          <cell r="K73">
            <v>181962.11</v>
          </cell>
          <cell r="L73">
            <v>189913.2</v>
          </cell>
          <cell r="M73">
            <v>213750.84</v>
          </cell>
          <cell r="N73">
            <v>268008.90000000002</v>
          </cell>
        </row>
        <row r="74">
          <cell r="B74" t="str">
            <v>Argus</v>
          </cell>
          <cell r="H74">
            <v>18833.22</v>
          </cell>
          <cell r="I74">
            <v>105823.48</v>
          </cell>
          <cell r="J74">
            <v>108709.98</v>
          </cell>
          <cell r="K74">
            <v>103921.09</v>
          </cell>
          <cell r="L74">
            <v>110538.2</v>
          </cell>
          <cell r="M74">
            <v>89868.68</v>
          </cell>
          <cell r="N74">
            <v>94982.52</v>
          </cell>
        </row>
        <row r="75">
          <cell r="B75" t="str">
            <v>San Juanito II</v>
          </cell>
          <cell r="H75">
            <v>20803</v>
          </cell>
          <cell r="I75">
            <v>278943.23</v>
          </cell>
          <cell r="J75">
            <v>295167.75</v>
          </cell>
          <cell r="K75">
            <v>304711.56</v>
          </cell>
          <cell r="L75">
            <v>340725.61</v>
          </cell>
          <cell r="M75">
            <v>355747.98</v>
          </cell>
          <cell r="N75">
            <v>400811.38</v>
          </cell>
        </row>
        <row r="76">
          <cell r="B76" t="str">
            <v>Universal</v>
          </cell>
          <cell r="I76">
            <v>295464.7</v>
          </cell>
          <cell r="J76">
            <v>339681.03</v>
          </cell>
          <cell r="K76">
            <v>340544.33</v>
          </cell>
          <cell r="L76">
            <v>376141.4</v>
          </cell>
          <cell r="M76">
            <v>394449.87</v>
          </cell>
          <cell r="N76">
            <v>459817.37</v>
          </cell>
        </row>
        <row r="77">
          <cell r="B77" t="str">
            <v>Gasac</v>
          </cell>
          <cell r="I77">
            <v>185880.78</v>
          </cell>
          <cell r="J77">
            <v>350594.25</v>
          </cell>
          <cell r="K77">
            <v>361126.86</v>
          </cell>
          <cell r="L77">
            <v>398226.1</v>
          </cell>
          <cell r="M77">
            <v>374325.06</v>
          </cell>
          <cell r="N77">
            <v>417077.78</v>
          </cell>
        </row>
        <row r="78">
          <cell r="B78" t="str">
            <v>Trigam</v>
          </cell>
          <cell r="I78">
            <v>118707.67</v>
          </cell>
          <cell r="J78">
            <v>300371.28000000003</v>
          </cell>
          <cell r="K78">
            <v>331635</v>
          </cell>
          <cell r="L78">
            <v>287852.09999999998</v>
          </cell>
          <cell r="M78">
            <v>361115.22</v>
          </cell>
          <cell r="N78">
            <v>380347.06</v>
          </cell>
        </row>
        <row r="79">
          <cell r="B79" t="str">
            <v>El Ovalo</v>
          </cell>
          <cell r="I79">
            <v>2111.4699999999998</v>
          </cell>
          <cell r="J79">
            <v>11089.09</v>
          </cell>
          <cell r="K79">
            <v>22252.48</v>
          </cell>
          <cell r="L79">
            <v>30991.919999999998</v>
          </cell>
          <cell r="M79">
            <v>60064.27</v>
          </cell>
          <cell r="N79">
            <v>114168.08</v>
          </cell>
        </row>
        <row r="80">
          <cell r="B80" t="str">
            <v>El Asesor</v>
          </cell>
          <cell r="I80">
            <v>24382.12</v>
          </cell>
          <cell r="J80">
            <v>117372.63</v>
          </cell>
          <cell r="K80">
            <v>149808.35999999999</v>
          </cell>
          <cell r="L80">
            <v>175603.08</v>
          </cell>
          <cell r="M80">
            <v>192150.47</v>
          </cell>
          <cell r="N80">
            <v>222341.28</v>
          </cell>
        </row>
        <row r="81">
          <cell r="B81" t="str">
            <v>Lumar</v>
          </cell>
          <cell r="I81">
            <v>92103.26</v>
          </cell>
          <cell r="J81">
            <v>318227.62</v>
          </cell>
          <cell r="K81">
            <v>363143.24</v>
          </cell>
          <cell r="L81">
            <v>389099.46</v>
          </cell>
          <cell r="M81">
            <v>401374.45</v>
          </cell>
          <cell r="N81">
            <v>445867.17</v>
          </cell>
        </row>
        <row r="82">
          <cell r="B82" t="str">
            <v>GIO</v>
          </cell>
          <cell r="I82">
            <v>30441.54</v>
          </cell>
          <cell r="J82">
            <v>186537.53</v>
          </cell>
          <cell r="K82">
            <v>206424.63</v>
          </cell>
          <cell r="L82">
            <v>217879.69</v>
          </cell>
          <cell r="M82">
            <v>230913.12</v>
          </cell>
          <cell r="N82">
            <v>314591.19</v>
          </cell>
        </row>
        <row r="83">
          <cell r="B83" t="str">
            <v>GESA</v>
          </cell>
          <cell r="I83">
            <v>21685.45</v>
          </cell>
          <cell r="J83">
            <v>139122.66</v>
          </cell>
          <cell r="K83">
            <v>161142.01999999999</v>
          </cell>
          <cell r="L83">
            <v>194996.97</v>
          </cell>
          <cell r="M83">
            <v>225967.54</v>
          </cell>
          <cell r="N83">
            <v>284214.24</v>
          </cell>
        </row>
        <row r="84">
          <cell r="B84" t="str">
            <v>Siroco</v>
          </cell>
          <cell r="J84">
            <v>234145.81</v>
          </cell>
          <cell r="K84">
            <v>348574.15</v>
          </cell>
          <cell r="L84">
            <v>370991.57</v>
          </cell>
          <cell r="M84">
            <v>347157.76000000001</v>
          </cell>
          <cell r="N84">
            <v>378278.43</v>
          </cell>
        </row>
        <row r="85">
          <cell r="B85" t="str">
            <v>Gran Chimú</v>
          </cell>
          <cell r="J85">
            <v>274378.14</v>
          </cell>
          <cell r="K85">
            <v>415236.71</v>
          </cell>
          <cell r="L85">
            <v>471376.49</v>
          </cell>
          <cell r="M85">
            <v>477880.54</v>
          </cell>
          <cell r="N85">
            <v>499416.34</v>
          </cell>
        </row>
        <row r="86">
          <cell r="B86" t="str">
            <v>Quilca</v>
          </cell>
          <cell r="K86">
            <v>109186.58</v>
          </cell>
          <cell r="L86">
            <v>240820.33</v>
          </cell>
          <cell r="M86">
            <v>260964.42</v>
          </cell>
          <cell r="N86">
            <v>330608</v>
          </cell>
        </row>
        <row r="87">
          <cell r="B87" t="str">
            <v>Sudamericano</v>
          </cell>
          <cell r="K87">
            <v>25771.99</v>
          </cell>
          <cell r="L87">
            <v>210053.91</v>
          </cell>
          <cell r="M87">
            <v>219083.28</v>
          </cell>
          <cell r="N87">
            <v>293619.89</v>
          </cell>
        </row>
        <row r="88">
          <cell r="B88" t="str">
            <v>Pachacútec</v>
          </cell>
          <cell r="L88">
            <v>152155.63</v>
          </cell>
          <cell r="M88">
            <v>259011.58</v>
          </cell>
          <cell r="N88">
            <v>341298.57</v>
          </cell>
        </row>
        <row r="89">
          <cell r="B89" t="str">
            <v>Virgen María</v>
          </cell>
          <cell r="L89">
            <v>78953.53</v>
          </cell>
          <cell r="M89">
            <v>195021.21</v>
          </cell>
          <cell r="N89">
            <v>281681.51</v>
          </cell>
        </row>
        <row r="90">
          <cell r="B90" t="str">
            <v>Argentina</v>
          </cell>
          <cell r="L90">
            <v>13938.16</v>
          </cell>
          <cell r="M90">
            <v>111587.51</v>
          </cell>
          <cell r="N90">
            <v>139223.6</v>
          </cell>
        </row>
        <row r="91">
          <cell r="B91" t="str">
            <v>Genex</v>
          </cell>
          <cell r="L91">
            <v>13859.98</v>
          </cell>
          <cell r="M91">
            <v>193272.23</v>
          </cell>
          <cell r="N91">
            <v>279006.75</v>
          </cell>
        </row>
        <row r="92">
          <cell r="B92" t="str">
            <v>Colonial</v>
          </cell>
          <cell r="L92">
            <v>5797.98</v>
          </cell>
          <cell r="M92">
            <v>66388.66</v>
          </cell>
          <cell r="N92">
            <v>99621.8</v>
          </cell>
        </row>
        <row r="93">
          <cell r="B93" t="str">
            <v>Venezuela</v>
          </cell>
          <cell r="M93">
            <v>156549.01999999999</v>
          </cell>
          <cell r="N93">
            <v>241520.48</v>
          </cell>
        </row>
        <row r="94">
          <cell r="B94" t="str">
            <v>Lubrigas</v>
          </cell>
          <cell r="M94">
            <v>24765.87</v>
          </cell>
          <cell r="N94">
            <v>82713.919999999998</v>
          </cell>
        </row>
        <row r="95">
          <cell r="B95" t="str">
            <v>Shalom</v>
          </cell>
          <cell r="N95">
            <v>29594.11</v>
          </cell>
        </row>
        <row r="96">
          <cell r="B96" t="str">
            <v>Pits</v>
          </cell>
          <cell r="N96">
            <v>1007.7</v>
          </cell>
        </row>
        <row r="102">
          <cell r="B102" t="str">
            <v>Monaco</v>
          </cell>
          <cell r="C102">
            <v>268061.2</v>
          </cell>
          <cell r="D102">
            <v>245393.26</v>
          </cell>
          <cell r="E102">
            <v>252116.9</v>
          </cell>
          <cell r="F102">
            <v>262147.03000000003</v>
          </cell>
          <cell r="G102">
            <v>257363.84</v>
          </cell>
          <cell r="H102">
            <v>235746.88</v>
          </cell>
          <cell r="I102">
            <v>239403.86</v>
          </cell>
          <cell r="J102">
            <v>207347.78</v>
          </cell>
          <cell r="K102">
            <v>173128.01</v>
          </cell>
          <cell r="L102">
            <v>193315.51</v>
          </cell>
          <cell r="M102">
            <v>214679.54</v>
          </cell>
          <cell r="N102">
            <v>223055.05</v>
          </cell>
        </row>
        <row r="103">
          <cell r="B103" t="str">
            <v>Midas</v>
          </cell>
          <cell r="C103">
            <v>301462.87</v>
          </cell>
          <cell r="D103">
            <v>282331.34000000003</v>
          </cell>
          <cell r="E103">
            <v>297666.15000000002</v>
          </cell>
          <cell r="F103">
            <v>274983.01</v>
          </cell>
          <cell r="G103">
            <v>226822.82</v>
          </cell>
          <cell r="H103">
            <v>164642.81</v>
          </cell>
          <cell r="I103">
            <v>157044.51</v>
          </cell>
          <cell r="J103">
            <v>152855.43</v>
          </cell>
          <cell r="K103">
            <v>128229.5</v>
          </cell>
          <cell r="L103">
            <v>118372.69</v>
          </cell>
          <cell r="M103">
            <v>122188.19</v>
          </cell>
          <cell r="N103">
            <v>123502.2</v>
          </cell>
        </row>
        <row r="104">
          <cell r="B104" t="str">
            <v>Espinoza</v>
          </cell>
          <cell r="C104">
            <v>392342.19</v>
          </cell>
          <cell r="D104">
            <v>344794.94</v>
          </cell>
          <cell r="E104">
            <v>371642.93</v>
          </cell>
          <cell r="F104">
            <v>369776.53</v>
          </cell>
          <cell r="G104">
            <v>410446.44</v>
          </cell>
          <cell r="H104">
            <v>358881.45</v>
          </cell>
          <cell r="I104">
            <v>378277.88</v>
          </cell>
          <cell r="J104">
            <v>381420.62</v>
          </cell>
          <cell r="K104">
            <v>355648.99</v>
          </cell>
          <cell r="L104">
            <v>376068.05</v>
          </cell>
          <cell r="M104">
            <v>362897.63</v>
          </cell>
          <cell r="N104">
            <v>396382.66</v>
          </cell>
        </row>
        <row r="105">
          <cell r="B105" t="str">
            <v>Gasbra</v>
          </cell>
          <cell r="C105">
            <v>518984.22</v>
          </cell>
          <cell r="D105">
            <v>472655.99</v>
          </cell>
          <cell r="E105">
            <v>516753.04</v>
          </cell>
          <cell r="F105">
            <v>523465.02</v>
          </cell>
          <cell r="G105">
            <v>572619.21</v>
          </cell>
          <cell r="H105">
            <v>531159.32999999996</v>
          </cell>
          <cell r="I105">
            <v>400201.65</v>
          </cell>
          <cell r="J105">
            <v>97409.14</v>
          </cell>
          <cell r="K105">
            <v>532733.18000000005</v>
          </cell>
          <cell r="L105">
            <v>652242.84</v>
          </cell>
          <cell r="M105">
            <v>642263.73</v>
          </cell>
          <cell r="N105">
            <v>675264.78</v>
          </cell>
        </row>
        <row r="106">
          <cell r="B106" t="str">
            <v>San Juanito</v>
          </cell>
          <cell r="C106">
            <v>458585.05</v>
          </cell>
          <cell r="D106">
            <v>460536.65</v>
          </cell>
          <cell r="E106">
            <v>512864.26</v>
          </cell>
          <cell r="F106">
            <v>499867.34</v>
          </cell>
          <cell r="G106">
            <v>564041.31000000006</v>
          </cell>
          <cell r="H106">
            <v>511482.56</v>
          </cell>
          <cell r="I106">
            <v>500352.61</v>
          </cell>
          <cell r="J106">
            <v>539970.1</v>
          </cell>
          <cell r="K106">
            <v>516535.26</v>
          </cell>
          <cell r="L106">
            <v>503476.52</v>
          </cell>
          <cell r="M106">
            <v>503951.28</v>
          </cell>
          <cell r="N106">
            <v>534563.78</v>
          </cell>
        </row>
        <row r="107">
          <cell r="B107" t="str">
            <v>Petrocorp</v>
          </cell>
          <cell r="C107">
            <v>307497.65000000002</v>
          </cell>
          <cell r="D107">
            <v>296995.71000000002</v>
          </cell>
          <cell r="E107">
            <v>313411.58</v>
          </cell>
          <cell r="F107">
            <v>291925.3</v>
          </cell>
          <cell r="G107">
            <v>304672.76</v>
          </cell>
          <cell r="H107">
            <v>285564.38</v>
          </cell>
          <cell r="I107">
            <v>294669.39</v>
          </cell>
          <cell r="J107">
            <v>292281.42</v>
          </cell>
          <cell r="K107">
            <v>294698.59000000003</v>
          </cell>
          <cell r="L107">
            <v>284465.87</v>
          </cell>
          <cell r="M107">
            <v>303198.3</v>
          </cell>
          <cell r="N107">
            <v>291675.63</v>
          </cell>
        </row>
        <row r="108">
          <cell r="B108" t="str">
            <v>Grifosa</v>
          </cell>
          <cell r="C108">
            <v>153676.92000000001</v>
          </cell>
          <cell r="D108">
            <v>130639.63</v>
          </cell>
          <cell r="E108">
            <v>132420.29</v>
          </cell>
          <cell r="F108">
            <v>126169.38</v>
          </cell>
          <cell r="G108">
            <v>136156.39000000001</v>
          </cell>
          <cell r="H108">
            <v>122424.94</v>
          </cell>
          <cell r="I108">
            <v>119364.04</v>
          </cell>
          <cell r="J108">
            <v>132057.1</v>
          </cell>
          <cell r="K108">
            <v>142011.93</v>
          </cell>
          <cell r="L108">
            <v>143486.06</v>
          </cell>
          <cell r="M108">
            <v>131366.66</v>
          </cell>
          <cell r="N108">
            <v>130213.2</v>
          </cell>
        </row>
        <row r="109">
          <cell r="B109" t="str">
            <v>Gaspetroleo</v>
          </cell>
          <cell r="C109">
            <v>195742.84</v>
          </cell>
          <cell r="D109">
            <v>178021.47</v>
          </cell>
          <cell r="E109">
            <v>181733.29</v>
          </cell>
          <cell r="F109">
            <v>161602.6</v>
          </cell>
          <cell r="G109">
            <v>181677.49</v>
          </cell>
          <cell r="H109">
            <v>173311.97</v>
          </cell>
          <cell r="I109">
            <v>178806.35</v>
          </cell>
          <cell r="J109">
            <v>190698.55</v>
          </cell>
          <cell r="K109">
            <v>178796.41</v>
          </cell>
          <cell r="L109">
            <v>184191.47</v>
          </cell>
          <cell r="M109">
            <v>170974.56</v>
          </cell>
          <cell r="N109">
            <v>155546.37</v>
          </cell>
        </row>
        <row r="110">
          <cell r="B110" t="str">
            <v>Gasnorte</v>
          </cell>
          <cell r="C110">
            <v>538087.36</v>
          </cell>
          <cell r="D110">
            <v>422205.1</v>
          </cell>
          <cell r="E110">
            <v>374799.8</v>
          </cell>
          <cell r="F110">
            <v>303820.33</v>
          </cell>
          <cell r="G110">
            <v>273833.15000000002</v>
          </cell>
          <cell r="H110">
            <v>241874.58</v>
          </cell>
          <cell r="I110">
            <v>265016.64</v>
          </cell>
          <cell r="J110">
            <v>249069.77</v>
          </cell>
          <cell r="K110">
            <v>233144.92</v>
          </cell>
          <cell r="L110">
            <v>273601.8</v>
          </cell>
          <cell r="M110">
            <v>271583.12</v>
          </cell>
          <cell r="N110">
            <v>301076.62</v>
          </cell>
        </row>
        <row r="111">
          <cell r="B111" t="str">
            <v>Aguki</v>
          </cell>
          <cell r="C111">
            <v>196332.99</v>
          </cell>
          <cell r="D111">
            <v>175937.95</v>
          </cell>
          <cell r="E111">
            <v>195145.88</v>
          </cell>
          <cell r="F111">
            <v>188534.6</v>
          </cell>
          <cell r="G111">
            <v>210125.09</v>
          </cell>
          <cell r="H111">
            <v>195504.73</v>
          </cell>
          <cell r="I111">
            <v>195559.48</v>
          </cell>
          <cell r="J111">
            <v>238293.31</v>
          </cell>
          <cell r="K111">
            <v>238347.72</v>
          </cell>
          <cell r="L111">
            <v>283070.7</v>
          </cell>
          <cell r="M111">
            <v>270391.63</v>
          </cell>
          <cell r="N111">
            <v>278377.71000000002</v>
          </cell>
        </row>
        <row r="112">
          <cell r="B112" t="str">
            <v>Tomas Marsano</v>
          </cell>
          <cell r="C112">
            <v>571923.1</v>
          </cell>
          <cell r="D112">
            <v>530702.85</v>
          </cell>
          <cell r="E112">
            <v>597861.6</v>
          </cell>
          <cell r="F112">
            <v>586195.34</v>
          </cell>
          <cell r="G112">
            <v>600345.37</v>
          </cell>
          <cell r="H112">
            <v>572423.97</v>
          </cell>
          <cell r="I112">
            <v>625813.51</v>
          </cell>
          <cell r="J112">
            <v>650702.46</v>
          </cell>
          <cell r="K112">
            <v>596787.66</v>
          </cell>
          <cell r="L112">
            <v>631584.84</v>
          </cell>
          <cell r="M112">
            <v>630106.30000000005</v>
          </cell>
          <cell r="N112">
            <v>671379.72</v>
          </cell>
        </row>
        <row r="113">
          <cell r="B113" t="str">
            <v>La Mar</v>
          </cell>
          <cell r="C113">
            <v>381245.69</v>
          </cell>
          <cell r="D113">
            <v>372930.28</v>
          </cell>
          <cell r="E113">
            <v>406450.92</v>
          </cell>
          <cell r="F113">
            <v>389651.37</v>
          </cell>
          <cell r="G113">
            <v>414205.05</v>
          </cell>
          <cell r="H113">
            <v>394696.5</v>
          </cell>
          <cell r="I113">
            <v>409268.08</v>
          </cell>
          <cell r="J113">
            <v>406109.94</v>
          </cell>
          <cell r="K113">
            <v>391330.39</v>
          </cell>
          <cell r="L113">
            <v>391706.69</v>
          </cell>
          <cell r="M113">
            <v>362092.05</v>
          </cell>
          <cell r="N113">
            <v>370238.21</v>
          </cell>
        </row>
        <row r="114">
          <cell r="B114" t="str">
            <v>S. Margherita</v>
          </cell>
          <cell r="C114">
            <v>213715.11</v>
          </cell>
          <cell r="D114">
            <v>201198.52</v>
          </cell>
          <cell r="E114">
            <v>225627.33</v>
          </cell>
          <cell r="F114">
            <v>217704.52</v>
          </cell>
          <cell r="G114">
            <v>230659.44</v>
          </cell>
          <cell r="H114">
            <v>220230.7</v>
          </cell>
          <cell r="I114">
            <v>215959.07</v>
          </cell>
          <cell r="J114">
            <v>212424.54</v>
          </cell>
          <cell r="K114">
            <v>214919.45</v>
          </cell>
          <cell r="L114">
            <v>223142.63</v>
          </cell>
          <cell r="M114">
            <v>210491.23</v>
          </cell>
          <cell r="N114">
            <v>218659.79</v>
          </cell>
        </row>
        <row r="115">
          <cell r="B115" t="str">
            <v>Esquivias</v>
          </cell>
          <cell r="C115">
            <v>236744.24</v>
          </cell>
          <cell r="D115">
            <v>231877.72</v>
          </cell>
          <cell r="E115">
            <v>252449.97</v>
          </cell>
          <cell r="F115">
            <v>235943.05</v>
          </cell>
          <cell r="G115">
            <v>229485.74</v>
          </cell>
          <cell r="H115">
            <v>224608.38</v>
          </cell>
          <cell r="I115">
            <v>226662.62</v>
          </cell>
          <cell r="J115">
            <v>238713.76</v>
          </cell>
          <cell r="K115">
            <v>228104.02</v>
          </cell>
          <cell r="L115">
            <v>230696.05</v>
          </cell>
          <cell r="M115">
            <v>237684.78</v>
          </cell>
          <cell r="N115">
            <v>246812.47</v>
          </cell>
        </row>
        <row r="116">
          <cell r="B116" t="str">
            <v>Altavidda</v>
          </cell>
          <cell r="C116">
            <v>330163.40000000002</v>
          </cell>
          <cell r="D116">
            <v>317298.88</v>
          </cell>
          <cell r="E116">
            <v>350068.1</v>
          </cell>
          <cell r="F116">
            <v>334405.59000000003</v>
          </cell>
          <cell r="G116">
            <v>324596.42</v>
          </cell>
          <cell r="H116">
            <v>275412.92</v>
          </cell>
          <cell r="I116">
            <v>265611.69</v>
          </cell>
          <cell r="J116">
            <v>272144.59999999998</v>
          </cell>
          <cell r="K116">
            <v>245018</v>
          </cell>
          <cell r="L116">
            <v>227371.25</v>
          </cell>
          <cell r="M116">
            <v>202960</v>
          </cell>
          <cell r="N116">
            <v>186324.21</v>
          </cell>
        </row>
        <row r="117">
          <cell r="B117" t="str">
            <v>Angamos</v>
          </cell>
          <cell r="C117">
            <v>345532.99</v>
          </cell>
          <cell r="D117">
            <v>315568.90000000002</v>
          </cell>
          <cell r="E117">
            <v>354605.83</v>
          </cell>
          <cell r="F117">
            <v>273697.23</v>
          </cell>
          <cell r="G117">
            <v>345685.82</v>
          </cell>
          <cell r="H117">
            <v>289927.58</v>
          </cell>
          <cell r="I117">
            <v>278183.39</v>
          </cell>
          <cell r="J117">
            <v>298130.36</v>
          </cell>
          <cell r="K117">
            <v>283447.14</v>
          </cell>
          <cell r="L117">
            <v>287326</v>
          </cell>
          <cell r="M117">
            <v>269506.92</v>
          </cell>
          <cell r="N117">
            <v>280552.15000000002</v>
          </cell>
        </row>
        <row r="118">
          <cell r="B118" t="str">
            <v>Picorp</v>
          </cell>
          <cell r="C118">
            <v>275649.49</v>
          </cell>
          <cell r="D118">
            <v>240671.76</v>
          </cell>
          <cell r="E118">
            <v>252493.3</v>
          </cell>
          <cell r="F118">
            <v>251466.36</v>
          </cell>
          <cell r="G118">
            <v>256186.96</v>
          </cell>
          <cell r="H118">
            <v>239405.76</v>
          </cell>
          <cell r="I118">
            <v>254522.94</v>
          </cell>
          <cell r="J118">
            <v>257236.2</v>
          </cell>
          <cell r="K118">
            <v>249093.45</v>
          </cell>
          <cell r="L118">
            <v>249386.18</v>
          </cell>
          <cell r="M118">
            <v>248769.67</v>
          </cell>
          <cell r="N118">
            <v>251588.72</v>
          </cell>
        </row>
        <row r="119">
          <cell r="B119" t="str">
            <v>Corsersac</v>
          </cell>
          <cell r="C119">
            <v>215723.96</v>
          </cell>
          <cell r="D119">
            <v>203192.89</v>
          </cell>
          <cell r="E119">
            <v>213966.61</v>
          </cell>
          <cell r="F119">
            <v>204330.56</v>
          </cell>
          <cell r="G119">
            <v>222613.5</v>
          </cell>
          <cell r="H119">
            <v>213020.71</v>
          </cell>
          <cell r="I119">
            <v>211345.15</v>
          </cell>
          <cell r="J119">
            <v>210074.23999999999</v>
          </cell>
          <cell r="K119">
            <v>210340.46</v>
          </cell>
          <cell r="L119">
            <v>211305.81</v>
          </cell>
          <cell r="M119">
            <v>201387.68</v>
          </cell>
          <cell r="N119">
            <v>214701.64</v>
          </cell>
        </row>
        <row r="120">
          <cell r="B120" t="str">
            <v>La Calera</v>
          </cell>
          <cell r="C120">
            <v>494267.66</v>
          </cell>
          <cell r="D120">
            <v>436136.61</v>
          </cell>
          <cell r="E120">
            <v>533415.43000000005</v>
          </cell>
          <cell r="F120">
            <v>508432.69</v>
          </cell>
          <cell r="G120">
            <v>532688.96</v>
          </cell>
          <cell r="H120">
            <v>473377.38</v>
          </cell>
          <cell r="I120">
            <v>487982.63</v>
          </cell>
          <cell r="J120">
            <v>544122.69999999995</v>
          </cell>
          <cell r="K120">
            <v>482148.74</v>
          </cell>
          <cell r="L120">
            <v>482409.01</v>
          </cell>
          <cell r="M120">
            <v>466814.93</v>
          </cell>
          <cell r="N120">
            <v>486161.28</v>
          </cell>
        </row>
        <row r="121">
          <cell r="B121" t="str">
            <v>Smile</v>
          </cell>
          <cell r="C121">
            <v>280660.63</v>
          </cell>
          <cell r="D121">
            <v>252026.09000000003</v>
          </cell>
          <cell r="E121">
            <v>290890.94</v>
          </cell>
          <cell r="F121">
            <v>297473.52</v>
          </cell>
          <cell r="G121">
            <v>322233.69</v>
          </cell>
          <cell r="H121">
            <v>315497.90000000002</v>
          </cell>
          <cell r="I121">
            <v>308875.09999999998</v>
          </cell>
          <cell r="J121">
            <v>313171.58</v>
          </cell>
          <cell r="K121">
            <v>304560.59000000003</v>
          </cell>
          <cell r="L121">
            <v>304989.39</v>
          </cell>
          <cell r="M121">
            <v>288087.21999999997</v>
          </cell>
          <cell r="N121">
            <v>278232.08</v>
          </cell>
        </row>
        <row r="122">
          <cell r="B122" t="str">
            <v>Graco</v>
          </cell>
          <cell r="C122">
            <v>342497.06</v>
          </cell>
          <cell r="D122">
            <v>333052.38</v>
          </cell>
          <cell r="E122">
            <v>371654.56</v>
          </cell>
          <cell r="F122">
            <v>340794.26</v>
          </cell>
          <cell r="G122">
            <v>342355.59</v>
          </cell>
          <cell r="H122">
            <v>339521.64</v>
          </cell>
          <cell r="I122">
            <v>318105.27</v>
          </cell>
          <cell r="J122">
            <v>342136.27</v>
          </cell>
          <cell r="K122">
            <v>339777.97</v>
          </cell>
          <cell r="L122">
            <v>339132.76</v>
          </cell>
          <cell r="M122">
            <v>310529.48</v>
          </cell>
          <cell r="N122">
            <v>307948.43</v>
          </cell>
        </row>
        <row r="123">
          <cell r="B123" t="str">
            <v>ASSA</v>
          </cell>
          <cell r="C123">
            <v>512532.33</v>
          </cell>
          <cell r="D123">
            <v>428345.53</v>
          </cell>
          <cell r="E123">
            <v>479992.48</v>
          </cell>
          <cell r="F123">
            <v>474043.2</v>
          </cell>
          <cell r="G123">
            <v>437114.68</v>
          </cell>
          <cell r="H123">
            <v>360923.8</v>
          </cell>
          <cell r="I123">
            <v>373630.65</v>
          </cell>
          <cell r="J123">
            <v>346115.62</v>
          </cell>
          <cell r="K123">
            <v>343539.65</v>
          </cell>
          <cell r="L123">
            <v>336310.18</v>
          </cell>
          <cell r="M123">
            <v>320892.21999999997</v>
          </cell>
          <cell r="N123">
            <v>357384.81</v>
          </cell>
        </row>
        <row r="124">
          <cell r="B124" t="str">
            <v>Colonial II</v>
          </cell>
          <cell r="C124">
            <v>451826.55</v>
          </cell>
          <cell r="D124">
            <v>416812.34</v>
          </cell>
          <cell r="E124">
            <v>427329.48</v>
          </cell>
          <cell r="F124">
            <v>465556</v>
          </cell>
          <cell r="G124">
            <v>447303.52</v>
          </cell>
          <cell r="H124">
            <v>412162.1</v>
          </cell>
          <cell r="I124">
            <v>419787.93</v>
          </cell>
          <cell r="J124">
            <v>437828.92</v>
          </cell>
          <cell r="K124">
            <v>426231.74</v>
          </cell>
          <cell r="L124">
            <v>430843.25</v>
          </cell>
          <cell r="M124">
            <v>391520.29</v>
          </cell>
          <cell r="N124">
            <v>402479.26</v>
          </cell>
        </row>
        <row r="125">
          <cell r="B125" t="str">
            <v>Arriola</v>
          </cell>
          <cell r="C125">
            <v>773617.63</v>
          </cell>
          <cell r="D125">
            <v>707760.26</v>
          </cell>
          <cell r="E125">
            <v>725552.78</v>
          </cell>
          <cell r="F125">
            <v>752707.13</v>
          </cell>
          <cell r="G125">
            <v>712523.76</v>
          </cell>
          <cell r="H125">
            <v>541581.31999999995</v>
          </cell>
          <cell r="I125">
            <v>577963.28</v>
          </cell>
          <cell r="J125">
            <v>670295.98</v>
          </cell>
          <cell r="K125">
            <v>662139.86</v>
          </cell>
          <cell r="L125">
            <v>624788.62</v>
          </cell>
          <cell r="M125">
            <v>586675.82999999996</v>
          </cell>
          <cell r="N125">
            <v>581889.59</v>
          </cell>
        </row>
        <row r="126">
          <cell r="B126" t="str">
            <v>Cantolao II</v>
          </cell>
          <cell r="C126">
            <v>478983</v>
          </cell>
          <cell r="D126">
            <v>392017.31</v>
          </cell>
          <cell r="E126">
            <v>308894.25</v>
          </cell>
          <cell r="F126">
            <v>274372.53999999998</v>
          </cell>
          <cell r="G126">
            <v>286874.46000000002</v>
          </cell>
          <cell r="H126">
            <v>240687.19</v>
          </cell>
          <cell r="I126">
            <v>324675.06</v>
          </cell>
          <cell r="J126">
            <v>316404.59000000003</v>
          </cell>
          <cell r="K126">
            <v>300841.03000000003</v>
          </cell>
          <cell r="L126">
            <v>306842.34000000003</v>
          </cell>
          <cell r="M126">
            <v>308680.62</v>
          </cell>
          <cell r="N126">
            <v>335375.45</v>
          </cell>
        </row>
        <row r="127">
          <cell r="B127" t="str">
            <v>Servitor</v>
          </cell>
          <cell r="C127">
            <v>489391.47</v>
          </cell>
          <cell r="D127">
            <v>476689.42</v>
          </cell>
          <cell r="E127">
            <v>500442.03</v>
          </cell>
          <cell r="F127">
            <v>470623.87</v>
          </cell>
          <cell r="G127">
            <v>464266.49</v>
          </cell>
          <cell r="H127">
            <v>424139.54</v>
          </cell>
          <cell r="I127">
            <v>445255.54</v>
          </cell>
          <cell r="J127">
            <v>433007.91</v>
          </cell>
          <cell r="K127">
            <v>445816.15</v>
          </cell>
          <cell r="L127">
            <v>488717.31</v>
          </cell>
          <cell r="M127">
            <v>488217.12</v>
          </cell>
          <cell r="N127">
            <v>513860.97</v>
          </cell>
        </row>
        <row r="128">
          <cell r="B128" t="str">
            <v>Charlotte</v>
          </cell>
          <cell r="C128">
            <v>477595.39</v>
          </cell>
          <cell r="D128">
            <v>431005.29</v>
          </cell>
          <cell r="E128">
            <v>494958.77</v>
          </cell>
          <cell r="F128">
            <v>472910.98</v>
          </cell>
          <cell r="G128">
            <v>496460.17</v>
          </cell>
          <cell r="H128">
            <v>447523.17</v>
          </cell>
          <cell r="I128">
            <v>443773.13</v>
          </cell>
          <cell r="J128">
            <v>462078.95</v>
          </cell>
          <cell r="K128">
            <v>459911.69</v>
          </cell>
          <cell r="L128">
            <v>464268.5</v>
          </cell>
          <cell r="M128">
            <v>442908.91</v>
          </cell>
          <cell r="N128">
            <v>452978.73</v>
          </cell>
        </row>
        <row r="129">
          <cell r="B129" t="str">
            <v>Clean Energy</v>
          </cell>
          <cell r="C129">
            <v>351100.51</v>
          </cell>
          <cell r="D129">
            <v>310037.32</v>
          </cell>
          <cell r="E129">
            <v>337074.31</v>
          </cell>
          <cell r="F129">
            <v>321764.95</v>
          </cell>
          <cell r="G129">
            <v>373235.85</v>
          </cell>
          <cell r="H129">
            <v>367583.69</v>
          </cell>
          <cell r="I129">
            <v>388410.08</v>
          </cell>
          <cell r="J129">
            <v>385690.56</v>
          </cell>
          <cell r="K129">
            <v>362061.26</v>
          </cell>
          <cell r="L129">
            <v>359271.95</v>
          </cell>
          <cell r="M129">
            <v>341859.95</v>
          </cell>
          <cell r="N129">
            <v>305199.45</v>
          </cell>
        </row>
        <row r="130">
          <cell r="B130" t="str">
            <v>Sol de Oro</v>
          </cell>
          <cell r="C130">
            <v>528212.26</v>
          </cell>
          <cell r="D130">
            <v>475826.88</v>
          </cell>
          <cell r="E130">
            <v>456378.8</v>
          </cell>
          <cell r="F130">
            <v>386520.23</v>
          </cell>
          <cell r="G130">
            <v>365987.5</v>
          </cell>
          <cell r="H130">
            <v>319994.56</v>
          </cell>
          <cell r="I130">
            <v>350688.05</v>
          </cell>
          <cell r="J130">
            <v>346777.53</v>
          </cell>
          <cell r="K130">
            <v>334818.81</v>
          </cell>
          <cell r="L130">
            <v>336611.36</v>
          </cell>
          <cell r="M130">
            <v>349189.31</v>
          </cell>
          <cell r="N130">
            <v>370984.36</v>
          </cell>
        </row>
        <row r="131">
          <cell r="B131" t="str">
            <v>Julia</v>
          </cell>
          <cell r="C131">
            <v>177898.64</v>
          </cell>
          <cell r="D131">
            <v>351825.26</v>
          </cell>
          <cell r="E131">
            <v>393035.72</v>
          </cell>
          <cell r="F131">
            <v>377059.96</v>
          </cell>
          <cell r="G131">
            <v>396593.36</v>
          </cell>
          <cell r="H131">
            <v>346048.67</v>
          </cell>
          <cell r="I131">
            <v>362712.57</v>
          </cell>
          <cell r="J131">
            <v>391559.26</v>
          </cell>
          <cell r="K131">
            <v>385218.23</v>
          </cell>
          <cell r="L131">
            <v>383794.85</v>
          </cell>
          <cell r="M131">
            <v>376952.72</v>
          </cell>
          <cell r="N131">
            <v>391384.49</v>
          </cell>
        </row>
        <row r="132">
          <cell r="B132" t="str">
            <v>VCC</v>
          </cell>
          <cell r="C132">
            <v>309096.73</v>
          </cell>
          <cell r="D132">
            <v>239527.15</v>
          </cell>
          <cell r="E132">
            <v>297676.96999999997</v>
          </cell>
          <cell r="F132">
            <v>288691.23</v>
          </cell>
          <cell r="G132">
            <v>298022.01</v>
          </cell>
          <cell r="H132">
            <v>263826.40000000002</v>
          </cell>
          <cell r="I132">
            <v>278950.34000000003</v>
          </cell>
          <cell r="J132">
            <v>293433.95</v>
          </cell>
          <cell r="K132">
            <v>266333.12</v>
          </cell>
          <cell r="L132">
            <v>238347.45</v>
          </cell>
          <cell r="M132">
            <v>233443.87</v>
          </cell>
          <cell r="N132">
            <v>242873.45</v>
          </cell>
        </row>
        <row r="133">
          <cell r="B133" t="str">
            <v>Los Jardines</v>
          </cell>
          <cell r="C133">
            <v>422287.75</v>
          </cell>
          <cell r="D133">
            <v>369605.29</v>
          </cell>
          <cell r="E133">
            <v>407521.65</v>
          </cell>
          <cell r="F133">
            <v>405018.95</v>
          </cell>
          <cell r="G133">
            <v>371084.43</v>
          </cell>
          <cell r="H133">
            <v>321948.55</v>
          </cell>
          <cell r="I133">
            <v>314058.2</v>
          </cell>
          <cell r="J133">
            <v>321953.75</v>
          </cell>
          <cell r="K133">
            <v>318197.44</v>
          </cell>
          <cell r="L133">
            <v>327537.07</v>
          </cell>
          <cell r="M133">
            <v>323730.02</v>
          </cell>
          <cell r="N133">
            <v>344580.32</v>
          </cell>
        </row>
        <row r="134">
          <cell r="B134" t="str">
            <v>Cormar</v>
          </cell>
          <cell r="C134">
            <v>152040.87</v>
          </cell>
          <cell r="D134">
            <v>183134.69</v>
          </cell>
          <cell r="E134">
            <v>224422.45</v>
          </cell>
          <cell r="F134">
            <v>211305.58</v>
          </cell>
          <cell r="G134">
            <v>212387.96</v>
          </cell>
          <cell r="H134">
            <v>203451.69</v>
          </cell>
          <cell r="I134">
            <v>199874.92</v>
          </cell>
          <cell r="J134">
            <v>204168.56</v>
          </cell>
          <cell r="K134">
            <v>192622.1</v>
          </cell>
          <cell r="L134">
            <v>195552.72</v>
          </cell>
          <cell r="M134">
            <v>187090.24</v>
          </cell>
          <cell r="N134">
            <v>187612.36</v>
          </cell>
        </row>
        <row r="135">
          <cell r="B135" t="str">
            <v>Felverana</v>
          </cell>
          <cell r="C135">
            <v>231897.58</v>
          </cell>
          <cell r="D135">
            <v>218801.67</v>
          </cell>
          <cell r="E135">
            <v>206991.54</v>
          </cell>
          <cell r="F135">
            <v>208418.14</v>
          </cell>
          <cell r="G135">
            <v>192744.6</v>
          </cell>
          <cell r="H135">
            <v>157997.89000000001</v>
          </cell>
          <cell r="I135">
            <v>166442.22</v>
          </cell>
          <cell r="J135">
            <v>173718.45</v>
          </cell>
          <cell r="K135">
            <v>165964.76999999999</v>
          </cell>
          <cell r="L135">
            <v>156683.63</v>
          </cell>
          <cell r="M135">
            <v>136114.95000000001</v>
          </cell>
          <cell r="N135">
            <v>127478.14</v>
          </cell>
        </row>
        <row r="136">
          <cell r="B136" t="str">
            <v>Argus</v>
          </cell>
          <cell r="C136">
            <v>87308.9</v>
          </cell>
          <cell r="D136">
            <v>85563.6</v>
          </cell>
          <cell r="E136">
            <v>88402.32</v>
          </cell>
          <cell r="F136">
            <v>85628.32</v>
          </cell>
          <cell r="G136">
            <v>87213.23</v>
          </cell>
          <cell r="H136">
            <v>88286.95</v>
          </cell>
          <cell r="I136">
            <v>91873.89</v>
          </cell>
          <cell r="J136">
            <v>77785.67</v>
          </cell>
          <cell r="K136">
            <v>59643.37</v>
          </cell>
          <cell r="L136">
            <v>50513.36</v>
          </cell>
          <cell r="M136">
            <v>52710.26</v>
          </cell>
          <cell r="N136">
            <v>72425.710000000006</v>
          </cell>
        </row>
        <row r="137">
          <cell r="B137" t="str">
            <v>San Juanito II</v>
          </cell>
          <cell r="C137">
            <v>378931.3</v>
          </cell>
          <cell r="D137">
            <v>345307.93</v>
          </cell>
          <cell r="E137">
            <v>385821.53</v>
          </cell>
          <cell r="F137">
            <v>378798.44</v>
          </cell>
          <cell r="G137">
            <v>411044.56</v>
          </cell>
          <cell r="H137">
            <v>361796.24</v>
          </cell>
          <cell r="I137">
            <v>399079.43</v>
          </cell>
          <cell r="J137">
            <v>444380.2</v>
          </cell>
          <cell r="K137">
            <v>413278.53</v>
          </cell>
          <cell r="L137">
            <v>429703.31</v>
          </cell>
          <cell r="M137">
            <v>415633.51</v>
          </cell>
          <cell r="N137">
            <v>433100.96</v>
          </cell>
        </row>
        <row r="138">
          <cell r="B138" t="str">
            <v>Universal</v>
          </cell>
          <cell r="C138">
            <v>424560.13</v>
          </cell>
          <cell r="D138">
            <v>374213.21</v>
          </cell>
          <cell r="E138">
            <v>424748.71</v>
          </cell>
          <cell r="F138">
            <v>418197.09</v>
          </cell>
          <cell r="G138">
            <v>405211.53</v>
          </cell>
          <cell r="H138">
            <v>388865.54</v>
          </cell>
          <cell r="I138">
            <v>401952.53</v>
          </cell>
          <cell r="J138">
            <v>425855.8</v>
          </cell>
          <cell r="K138">
            <v>411989.78</v>
          </cell>
          <cell r="L138">
            <v>409783.55</v>
          </cell>
          <cell r="M138">
            <v>397366.38</v>
          </cell>
          <cell r="N138">
            <v>412347.54</v>
          </cell>
        </row>
        <row r="139">
          <cell r="B139" t="str">
            <v>Gasac</v>
          </cell>
          <cell r="C139">
            <v>400640.31</v>
          </cell>
          <cell r="D139">
            <v>367380.55</v>
          </cell>
          <cell r="E139">
            <v>417888.01</v>
          </cell>
          <cell r="F139">
            <v>405658.09</v>
          </cell>
          <cell r="G139">
            <v>419886.61</v>
          </cell>
          <cell r="H139">
            <v>440279.46</v>
          </cell>
          <cell r="I139">
            <v>486722.62</v>
          </cell>
          <cell r="J139">
            <v>514606.86</v>
          </cell>
          <cell r="K139">
            <v>511671.14</v>
          </cell>
          <cell r="L139">
            <v>506344.78</v>
          </cell>
          <cell r="M139">
            <v>471805.1</v>
          </cell>
          <cell r="N139">
            <v>547912.31999999995</v>
          </cell>
        </row>
        <row r="140">
          <cell r="B140" t="str">
            <v>Trigam</v>
          </cell>
          <cell r="C140">
            <v>382832.48</v>
          </cell>
          <cell r="D140">
            <v>343625.91</v>
          </cell>
          <cell r="E140">
            <v>391253.51</v>
          </cell>
          <cell r="F140">
            <v>377050.38</v>
          </cell>
          <cell r="G140">
            <v>407202.24</v>
          </cell>
          <cell r="H140">
            <v>371071.54</v>
          </cell>
          <cell r="I140">
            <v>376899.18</v>
          </cell>
          <cell r="J140">
            <v>384693.5</v>
          </cell>
          <cell r="K140">
            <v>374346.12</v>
          </cell>
          <cell r="L140">
            <v>388458.46</v>
          </cell>
          <cell r="M140">
            <v>368365.56</v>
          </cell>
          <cell r="N140">
            <v>376681.75</v>
          </cell>
        </row>
        <row r="141">
          <cell r="B141" t="str">
            <v>El Ovalo</v>
          </cell>
          <cell r="C141">
            <v>124124.51</v>
          </cell>
          <cell r="D141">
            <v>127760.96000000001</v>
          </cell>
          <cell r="E141">
            <v>147091.54999999999</v>
          </cell>
          <cell r="F141">
            <v>160482.14000000001</v>
          </cell>
          <cell r="G141">
            <v>170132.7</v>
          </cell>
          <cell r="H141">
            <v>165980.91</v>
          </cell>
          <cell r="I141">
            <v>162086.24</v>
          </cell>
          <cell r="J141">
            <v>171141.27</v>
          </cell>
          <cell r="K141">
            <v>174086.82</v>
          </cell>
          <cell r="L141">
            <v>173327.19</v>
          </cell>
          <cell r="M141">
            <v>168754.45</v>
          </cell>
          <cell r="N141">
            <v>179904.87</v>
          </cell>
        </row>
        <row r="142">
          <cell r="B142" t="str">
            <v>El Asesor</v>
          </cell>
          <cell r="C142">
            <v>202170.14</v>
          </cell>
          <cell r="D142">
            <v>207568.48</v>
          </cell>
          <cell r="E142">
            <v>221074.22</v>
          </cell>
          <cell r="F142">
            <v>221273.57</v>
          </cell>
          <cell r="G142">
            <v>231586.25</v>
          </cell>
          <cell r="H142">
            <v>210721.05</v>
          </cell>
          <cell r="I142">
            <v>202107.72</v>
          </cell>
          <cell r="J142">
            <v>208064.86</v>
          </cell>
          <cell r="K142">
            <v>201195.51</v>
          </cell>
          <cell r="L142">
            <v>209873.07</v>
          </cell>
          <cell r="M142">
            <v>187501.15</v>
          </cell>
          <cell r="N142">
            <v>200135.42</v>
          </cell>
        </row>
        <row r="143">
          <cell r="B143" t="str">
            <v>Lumar</v>
          </cell>
          <cell r="C143">
            <v>409055</v>
          </cell>
          <cell r="D143">
            <v>357834.83</v>
          </cell>
          <cell r="E143">
            <v>421556.96</v>
          </cell>
          <cell r="F143">
            <v>421535.92</v>
          </cell>
          <cell r="G143">
            <v>406683.5</v>
          </cell>
          <cell r="H143">
            <v>374287.2</v>
          </cell>
          <cell r="I143">
            <v>372709.21</v>
          </cell>
          <cell r="J143">
            <v>387126.31</v>
          </cell>
          <cell r="K143">
            <v>379425.25</v>
          </cell>
          <cell r="L143">
            <v>385793.79</v>
          </cell>
          <cell r="M143">
            <v>351733.54</v>
          </cell>
          <cell r="N143">
            <v>358340.39</v>
          </cell>
        </row>
        <row r="144">
          <cell r="B144" t="str">
            <v>GIO</v>
          </cell>
          <cell r="C144">
            <v>278429.27</v>
          </cell>
          <cell r="D144">
            <v>262941.15000000002</v>
          </cell>
          <cell r="E144">
            <v>295871.56</v>
          </cell>
          <cell r="F144">
            <v>286697.17</v>
          </cell>
          <cell r="G144">
            <v>330344.38</v>
          </cell>
          <cell r="H144">
            <v>304203.21999999997</v>
          </cell>
          <cell r="I144">
            <v>305991.40999999997</v>
          </cell>
          <cell r="J144">
            <v>318663.24</v>
          </cell>
          <cell r="K144">
            <v>312705.09000000003</v>
          </cell>
          <cell r="L144">
            <v>315693.27</v>
          </cell>
          <cell r="M144">
            <v>329351.71000000002</v>
          </cell>
          <cell r="N144">
            <v>338654.45</v>
          </cell>
        </row>
        <row r="145">
          <cell r="B145" t="str">
            <v>GESA</v>
          </cell>
          <cell r="C145">
            <v>289835.98</v>
          </cell>
          <cell r="D145">
            <v>259039.15</v>
          </cell>
          <cell r="E145">
            <v>280548.31</v>
          </cell>
          <cell r="F145">
            <v>271918.06</v>
          </cell>
          <cell r="G145">
            <v>220597.55</v>
          </cell>
          <cell r="H145">
            <v>303400.82</v>
          </cell>
          <cell r="I145">
            <v>324384.75</v>
          </cell>
          <cell r="J145">
            <v>345007.54</v>
          </cell>
          <cell r="K145">
            <v>347087.34</v>
          </cell>
          <cell r="L145">
            <v>363384.39</v>
          </cell>
          <cell r="M145">
            <v>349833.14</v>
          </cell>
          <cell r="N145">
            <v>369054.59</v>
          </cell>
        </row>
        <row r="146">
          <cell r="B146" t="str">
            <v>Siroco</v>
          </cell>
          <cell r="C146">
            <v>347254.81</v>
          </cell>
          <cell r="D146">
            <v>309721.45</v>
          </cell>
          <cell r="E146">
            <v>358959.68</v>
          </cell>
          <cell r="F146">
            <v>322043.45</v>
          </cell>
          <cell r="G146">
            <v>304775.38</v>
          </cell>
          <cell r="H146">
            <v>321754.33</v>
          </cell>
          <cell r="I146">
            <v>316277.92</v>
          </cell>
          <cell r="J146">
            <v>314804.77</v>
          </cell>
          <cell r="K146">
            <v>293469.83</v>
          </cell>
          <cell r="L146">
            <v>316308.59999999998</v>
          </cell>
          <cell r="M146">
            <v>298059.48</v>
          </cell>
          <cell r="N146">
            <v>272030.44</v>
          </cell>
        </row>
        <row r="147">
          <cell r="B147" t="str">
            <v>Gran Chimú</v>
          </cell>
          <cell r="C147">
            <v>471207.09</v>
          </cell>
          <cell r="D147">
            <v>446551.89</v>
          </cell>
          <cell r="E147">
            <v>503449.87</v>
          </cell>
          <cell r="F147">
            <v>477539.4</v>
          </cell>
          <cell r="G147">
            <v>402315.48</v>
          </cell>
          <cell r="H147">
            <v>375600.33</v>
          </cell>
          <cell r="I147">
            <v>356000.04</v>
          </cell>
          <cell r="J147">
            <v>347431.2</v>
          </cell>
          <cell r="K147">
            <v>326532.15999999997</v>
          </cell>
          <cell r="L147">
            <v>335091.74</v>
          </cell>
          <cell r="M147">
            <v>329914.02</v>
          </cell>
          <cell r="N147">
            <v>331892.56</v>
          </cell>
        </row>
        <row r="148">
          <cell r="B148" t="str">
            <v>Quilca</v>
          </cell>
          <cell r="C148">
            <v>284495.59999999998</v>
          </cell>
          <cell r="D148">
            <v>248841.48</v>
          </cell>
          <cell r="E148">
            <v>285573.98</v>
          </cell>
          <cell r="F148">
            <v>278253.48</v>
          </cell>
          <cell r="G148">
            <v>296829.21000000002</v>
          </cell>
          <cell r="H148">
            <v>275839.24</v>
          </cell>
          <cell r="I148">
            <v>293737.69</v>
          </cell>
          <cell r="J148">
            <v>304672.15999999997</v>
          </cell>
          <cell r="K148">
            <v>307696.43</v>
          </cell>
          <cell r="L148">
            <v>308865.14</v>
          </cell>
          <cell r="M148">
            <v>303142.99</v>
          </cell>
          <cell r="N148">
            <v>326723.37</v>
          </cell>
        </row>
        <row r="149">
          <cell r="B149" t="str">
            <v>Sudamericano</v>
          </cell>
          <cell r="C149">
            <v>248096.17</v>
          </cell>
          <cell r="D149">
            <v>237413.43</v>
          </cell>
          <cell r="E149">
            <v>293584.26</v>
          </cell>
          <cell r="F149">
            <v>297298.07</v>
          </cell>
          <cell r="G149">
            <v>271418.64</v>
          </cell>
          <cell r="H149">
            <v>222020.08</v>
          </cell>
          <cell r="I149">
            <v>247535.67</v>
          </cell>
          <cell r="J149">
            <v>246980.41</v>
          </cell>
          <cell r="K149">
            <v>230791.59</v>
          </cell>
          <cell r="L149">
            <v>219953.29</v>
          </cell>
          <cell r="M149">
            <v>239079.39</v>
          </cell>
          <cell r="N149">
            <v>253963.95</v>
          </cell>
        </row>
        <row r="150">
          <cell r="B150" t="str">
            <v>Pachacútec</v>
          </cell>
          <cell r="C150">
            <v>315703.51</v>
          </cell>
          <cell r="D150">
            <v>310831.74</v>
          </cell>
          <cell r="E150">
            <v>356963.35</v>
          </cell>
          <cell r="F150">
            <v>339156.4</v>
          </cell>
          <cell r="G150">
            <v>336597.19</v>
          </cell>
          <cell r="H150">
            <v>310617.63</v>
          </cell>
          <cell r="I150">
            <v>311665.84000000003</v>
          </cell>
          <cell r="J150">
            <v>366121.39</v>
          </cell>
          <cell r="K150">
            <v>308656.95</v>
          </cell>
          <cell r="L150">
            <v>295417.3</v>
          </cell>
          <cell r="M150">
            <v>292312.61</v>
          </cell>
          <cell r="N150">
            <v>347745.41</v>
          </cell>
        </row>
        <row r="151">
          <cell r="B151" t="str">
            <v>Virgen María</v>
          </cell>
          <cell r="C151">
            <v>304683.03000000003</v>
          </cell>
          <cell r="D151">
            <v>252572.74</v>
          </cell>
          <cell r="E151">
            <v>292304.39</v>
          </cell>
          <cell r="F151">
            <v>287012.06</v>
          </cell>
          <cell r="G151">
            <v>304049.99</v>
          </cell>
          <cell r="H151">
            <v>294032.42</v>
          </cell>
          <cell r="I151">
            <v>296920.62</v>
          </cell>
          <cell r="J151">
            <v>300356.09999999998</v>
          </cell>
          <cell r="K151">
            <v>298944.81</v>
          </cell>
          <cell r="L151">
            <v>310352.12</v>
          </cell>
          <cell r="M151">
            <v>292322.88</v>
          </cell>
          <cell r="N151">
            <v>293655.62</v>
          </cell>
        </row>
        <row r="152">
          <cell r="B152" t="str">
            <v>Argentina</v>
          </cell>
          <cell r="C152">
            <v>113021.22</v>
          </cell>
          <cell r="D152">
            <v>106878.56</v>
          </cell>
          <cell r="E152">
            <v>137871.54</v>
          </cell>
          <cell r="F152">
            <v>132776.79</v>
          </cell>
          <cell r="G152">
            <v>123532.17</v>
          </cell>
          <cell r="H152">
            <v>108438.32</v>
          </cell>
          <cell r="I152">
            <v>99494.38</v>
          </cell>
          <cell r="J152">
            <v>108680.2</v>
          </cell>
          <cell r="K152">
            <v>121086.27</v>
          </cell>
          <cell r="L152">
            <v>123598.89</v>
          </cell>
          <cell r="M152">
            <v>119006.34</v>
          </cell>
          <cell r="N152">
            <v>120914.55</v>
          </cell>
        </row>
        <row r="153">
          <cell r="B153" t="str">
            <v>Genex</v>
          </cell>
          <cell r="C153">
            <v>299966.83</v>
          </cell>
          <cell r="D153">
            <v>284059.40000000002</v>
          </cell>
          <cell r="E153">
            <v>297049.33</v>
          </cell>
          <cell r="F153">
            <v>271496.17</v>
          </cell>
          <cell r="G153">
            <v>282280.53999999998</v>
          </cell>
          <cell r="H153">
            <v>268699.43</v>
          </cell>
          <cell r="I153">
            <v>307150.36</v>
          </cell>
          <cell r="J153">
            <v>317514.08</v>
          </cell>
          <cell r="K153">
            <v>298001.02</v>
          </cell>
          <cell r="L153">
            <v>315294.36</v>
          </cell>
          <cell r="M153">
            <v>303556.38</v>
          </cell>
          <cell r="N153">
            <v>295018.76</v>
          </cell>
        </row>
        <row r="154">
          <cell r="B154" t="str">
            <v>Colonial</v>
          </cell>
          <cell r="C154">
            <v>121708.59</v>
          </cell>
          <cell r="D154">
            <v>130075.8</v>
          </cell>
          <cell r="E154">
            <v>192582.52</v>
          </cell>
          <cell r="F154">
            <v>173552.89</v>
          </cell>
          <cell r="G154">
            <v>183706.86</v>
          </cell>
          <cell r="H154">
            <v>160290.49</v>
          </cell>
          <cell r="I154">
            <v>137277.35999999999</v>
          </cell>
          <cell r="J154">
            <v>147210.16</v>
          </cell>
          <cell r="K154">
            <v>132836.99</v>
          </cell>
          <cell r="L154">
            <v>124338.5</v>
          </cell>
          <cell r="M154">
            <v>115798.06</v>
          </cell>
          <cell r="N154">
            <v>117224.51</v>
          </cell>
        </row>
        <row r="155">
          <cell r="B155" t="str">
            <v>Venezuela</v>
          </cell>
          <cell r="C155">
            <v>220731.15</v>
          </cell>
          <cell r="D155">
            <v>193162.09</v>
          </cell>
          <cell r="E155">
            <v>185204.12</v>
          </cell>
          <cell r="F155">
            <v>182868.84</v>
          </cell>
          <cell r="G155">
            <v>186488.7</v>
          </cell>
          <cell r="H155">
            <v>168102.69</v>
          </cell>
          <cell r="I155">
            <v>196736.02</v>
          </cell>
          <cell r="J155">
            <v>232371.38</v>
          </cell>
          <cell r="K155">
            <v>243684.03</v>
          </cell>
          <cell r="L155">
            <v>230203.69</v>
          </cell>
          <cell r="M155">
            <v>207812.45</v>
          </cell>
          <cell r="N155">
            <v>223480.76</v>
          </cell>
        </row>
        <row r="156">
          <cell r="B156" t="str">
            <v>Lubrigas</v>
          </cell>
          <cell r="C156">
            <v>95306.9</v>
          </cell>
          <cell r="D156">
            <v>90053.08</v>
          </cell>
          <cell r="E156">
            <v>113090.57</v>
          </cell>
          <cell r="F156">
            <v>108636.9</v>
          </cell>
          <cell r="G156">
            <v>120782.08</v>
          </cell>
          <cell r="H156">
            <v>125514.36</v>
          </cell>
          <cell r="I156">
            <v>156359.28</v>
          </cell>
          <cell r="J156">
            <v>163512.57999999999</v>
          </cell>
          <cell r="K156">
            <v>156315.96</v>
          </cell>
          <cell r="L156">
            <v>156371.91</v>
          </cell>
          <cell r="M156">
            <v>130034.81</v>
          </cell>
          <cell r="N156">
            <v>124588.45</v>
          </cell>
        </row>
        <row r="157">
          <cell r="B157" t="str">
            <v>Shalom</v>
          </cell>
          <cell r="C157">
            <v>73630.02</v>
          </cell>
          <cell r="D157">
            <v>84541.16</v>
          </cell>
          <cell r="E157">
            <v>102273.48</v>
          </cell>
          <cell r="F157">
            <v>105735.49</v>
          </cell>
          <cell r="G157">
            <v>104636.65</v>
          </cell>
          <cell r="H157">
            <v>85889.33</v>
          </cell>
          <cell r="I157">
            <v>81294.53</v>
          </cell>
          <cell r="J157">
            <v>102979.94</v>
          </cell>
          <cell r="K157">
            <v>120161.63</v>
          </cell>
          <cell r="L157">
            <v>139408.01999999999</v>
          </cell>
          <cell r="M157">
            <v>128689.76</v>
          </cell>
          <cell r="N157">
            <v>107883.84</v>
          </cell>
        </row>
        <row r="158">
          <cell r="B158" t="str">
            <v>Pits</v>
          </cell>
          <cell r="C158">
            <v>130862.59</v>
          </cell>
          <cell r="D158">
            <v>174681.78</v>
          </cell>
          <cell r="E158">
            <v>212856.59</v>
          </cell>
          <cell r="F158">
            <v>216933.32</v>
          </cell>
          <cell r="G158">
            <v>240026.6</v>
          </cell>
          <cell r="H158">
            <v>221341.86</v>
          </cell>
          <cell r="I158">
            <v>220097.54</v>
          </cell>
          <cell r="J158">
            <v>236577.19</v>
          </cell>
          <cell r="K158">
            <v>217627.84</v>
          </cell>
          <cell r="L158">
            <v>172897.99</v>
          </cell>
          <cell r="M158">
            <v>170785.19</v>
          </cell>
          <cell r="N158">
            <v>187154.87</v>
          </cell>
        </row>
        <row r="159">
          <cell r="B159" t="str">
            <v>Arica</v>
          </cell>
          <cell r="C159">
            <v>193611.07</v>
          </cell>
          <cell r="D159">
            <v>284160.01</v>
          </cell>
          <cell r="E159">
            <v>350132.33</v>
          </cell>
          <cell r="F159">
            <v>350671.83</v>
          </cell>
          <cell r="G159">
            <v>335849.86</v>
          </cell>
          <cell r="H159">
            <v>300476.38</v>
          </cell>
          <cell r="I159">
            <v>312229.57</v>
          </cell>
          <cell r="J159">
            <v>335060.67</v>
          </cell>
          <cell r="K159">
            <v>332499.36</v>
          </cell>
          <cell r="L159">
            <v>328778.18</v>
          </cell>
          <cell r="M159">
            <v>279237.99</v>
          </cell>
          <cell r="N159">
            <v>287238.57</v>
          </cell>
        </row>
        <row r="160">
          <cell r="B160" t="str">
            <v>Fometsa</v>
          </cell>
          <cell r="C160">
            <v>16805.59</v>
          </cell>
          <cell r="D160">
            <v>83333.41</v>
          </cell>
          <cell r="E160">
            <v>122136.89</v>
          </cell>
          <cell r="F160">
            <v>114894.78</v>
          </cell>
          <cell r="G160">
            <v>113783.35</v>
          </cell>
          <cell r="H160">
            <v>113516.14</v>
          </cell>
          <cell r="I160">
            <v>125334.19</v>
          </cell>
          <cell r="J160">
            <v>141724.57</v>
          </cell>
          <cell r="K160">
            <v>143271.85</v>
          </cell>
          <cell r="L160">
            <v>159905.69</v>
          </cell>
          <cell r="M160">
            <v>163291.12</v>
          </cell>
          <cell r="N160">
            <v>153750.79999999999</v>
          </cell>
        </row>
        <row r="161">
          <cell r="B161" t="str">
            <v>Santa Rosa</v>
          </cell>
          <cell r="C161">
            <v>2928.17</v>
          </cell>
          <cell r="D161">
            <v>34302.32</v>
          </cell>
          <cell r="E161">
            <v>78610.720000000001</v>
          </cell>
          <cell r="F161">
            <v>74513.98</v>
          </cell>
          <cell r="G161">
            <v>84292.03</v>
          </cell>
          <cell r="H161">
            <v>79577.240000000005</v>
          </cell>
          <cell r="I161">
            <v>81975.649999999994</v>
          </cell>
          <cell r="J161">
            <v>88145.89</v>
          </cell>
          <cell r="K161">
            <v>115744.5</v>
          </cell>
          <cell r="L161">
            <v>152030.28</v>
          </cell>
          <cell r="M161">
            <v>164987.87</v>
          </cell>
          <cell r="N161">
            <v>177701.29</v>
          </cell>
        </row>
        <row r="162">
          <cell r="B162" t="str">
            <v>Lima</v>
          </cell>
          <cell r="C162">
            <v>6171.18</v>
          </cell>
          <cell r="D162">
            <v>103516.95</v>
          </cell>
          <cell r="E162">
            <v>136939.84</v>
          </cell>
          <cell r="F162">
            <v>141675.54999999999</v>
          </cell>
          <cell r="G162">
            <v>165560.01</v>
          </cell>
          <cell r="H162">
            <v>149222.94</v>
          </cell>
          <cell r="I162">
            <v>162327.89000000001</v>
          </cell>
          <cell r="J162">
            <v>173282.57</v>
          </cell>
          <cell r="K162">
            <v>184344.46</v>
          </cell>
          <cell r="L162">
            <v>203205.68</v>
          </cell>
          <cell r="M162">
            <v>218960.47</v>
          </cell>
          <cell r="N162">
            <v>229200.23</v>
          </cell>
        </row>
        <row r="163">
          <cell r="B163" t="str">
            <v>Cilugas</v>
          </cell>
          <cell r="D163">
            <v>38469.53</v>
          </cell>
          <cell r="E163">
            <v>49821.75</v>
          </cell>
          <cell r="F163">
            <v>53633.49</v>
          </cell>
          <cell r="G163">
            <v>56300.2</v>
          </cell>
          <cell r="H163">
            <v>51421.440000000002</v>
          </cell>
          <cell r="I163">
            <v>47097.04</v>
          </cell>
          <cell r="J163">
            <v>52400.3</v>
          </cell>
          <cell r="K163">
            <v>57625.31</v>
          </cell>
          <cell r="L163">
            <v>58881.25</v>
          </cell>
          <cell r="M163">
            <v>60307.360000000001</v>
          </cell>
          <cell r="N163">
            <v>68224.36</v>
          </cell>
        </row>
        <row r="164">
          <cell r="B164" t="str">
            <v>Intraserv 5</v>
          </cell>
          <cell r="D164">
            <v>118248.84</v>
          </cell>
          <cell r="E164">
            <v>208721.18</v>
          </cell>
          <cell r="F164">
            <v>212668.12</v>
          </cell>
          <cell r="G164">
            <v>225174.06</v>
          </cell>
          <cell r="H164">
            <v>195471.03</v>
          </cell>
          <cell r="I164">
            <v>103291.12</v>
          </cell>
          <cell r="J164">
            <v>187565.41</v>
          </cell>
          <cell r="K164">
            <v>200232.39</v>
          </cell>
          <cell r="L164">
            <v>216939</v>
          </cell>
          <cell r="M164">
            <v>214365.34</v>
          </cell>
          <cell r="N164">
            <v>226923.29</v>
          </cell>
        </row>
        <row r="165">
          <cell r="B165" t="str">
            <v>Colonial III</v>
          </cell>
          <cell r="D165">
            <v>24482.01</v>
          </cell>
          <cell r="E165">
            <v>68868.570000000007</v>
          </cell>
          <cell r="F165">
            <v>97605.35</v>
          </cell>
          <cell r="G165">
            <v>97302.52</v>
          </cell>
          <cell r="H165">
            <v>104428.14</v>
          </cell>
          <cell r="I165">
            <v>108217.35</v>
          </cell>
          <cell r="J165">
            <v>107140.41</v>
          </cell>
          <cell r="K165">
            <v>109162.52</v>
          </cell>
          <cell r="L165">
            <v>123392.51</v>
          </cell>
          <cell r="M165">
            <v>123671.5</v>
          </cell>
          <cell r="N165">
            <v>119330.58</v>
          </cell>
        </row>
        <row r="166">
          <cell r="B166" t="str">
            <v>Vijogas</v>
          </cell>
          <cell r="D166">
            <v>14724.83</v>
          </cell>
          <cell r="E166">
            <v>132036.71</v>
          </cell>
          <cell r="F166">
            <v>149553.04</v>
          </cell>
          <cell r="G166">
            <v>160911.73000000001</v>
          </cell>
          <cell r="H166">
            <v>170450.05</v>
          </cell>
          <cell r="I166">
            <v>188094.75</v>
          </cell>
          <cell r="J166">
            <v>218093.46</v>
          </cell>
          <cell r="K166">
            <v>206860.41</v>
          </cell>
          <cell r="L166">
            <v>200647.96</v>
          </cell>
          <cell r="M166">
            <v>191331.75</v>
          </cell>
          <cell r="N166">
            <v>197119.28</v>
          </cell>
        </row>
        <row r="167">
          <cell r="B167" t="str">
            <v>Altavidda II</v>
          </cell>
          <cell r="E167">
            <v>330244.74</v>
          </cell>
          <cell r="F167">
            <v>490728.47</v>
          </cell>
          <cell r="G167">
            <v>541309.71</v>
          </cell>
          <cell r="H167">
            <v>420105.04</v>
          </cell>
          <cell r="I167">
            <v>468719.55</v>
          </cell>
          <cell r="J167">
            <v>454670.33</v>
          </cell>
          <cell r="K167">
            <v>453586.16</v>
          </cell>
          <cell r="L167">
            <v>510109.46</v>
          </cell>
          <cell r="M167">
            <v>475546.83</v>
          </cell>
          <cell r="N167">
            <v>483796.74</v>
          </cell>
        </row>
        <row r="168">
          <cell r="B168" t="str">
            <v>Delta</v>
          </cell>
          <cell r="F168">
            <v>72449.3</v>
          </cell>
          <cell r="G168">
            <v>174904.21</v>
          </cell>
          <cell r="H168">
            <v>173892.49</v>
          </cell>
          <cell r="I168">
            <v>132834.39000000001</v>
          </cell>
          <cell r="J168">
            <v>140567.96</v>
          </cell>
          <cell r="K168">
            <v>146788.38</v>
          </cell>
          <cell r="L168">
            <v>202882.3</v>
          </cell>
          <cell r="M168">
            <v>223820.77</v>
          </cell>
          <cell r="N168">
            <v>270241.93</v>
          </cell>
        </row>
        <row r="169">
          <cell r="B169" t="str">
            <v>Próceres</v>
          </cell>
          <cell r="F169">
            <v>3347.54</v>
          </cell>
          <cell r="G169">
            <v>475319.06</v>
          </cell>
          <cell r="H169">
            <v>457224.6</v>
          </cell>
          <cell r="I169">
            <v>434986.9</v>
          </cell>
          <cell r="J169">
            <v>467189.48</v>
          </cell>
          <cell r="K169">
            <v>458234.47</v>
          </cell>
          <cell r="L169">
            <v>446731.42</v>
          </cell>
          <cell r="M169">
            <v>427177.72</v>
          </cell>
          <cell r="N169">
            <v>471230.5</v>
          </cell>
        </row>
        <row r="170">
          <cell r="B170" t="str">
            <v>Assa La Victoria</v>
          </cell>
          <cell r="G170">
            <v>581001</v>
          </cell>
          <cell r="H170">
            <v>1091470.2</v>
          </cell>
          <cell r="I170">
            <v>1167678.01</v>
          </cell>
          <cell r="J170">
            <v>1225616.21</v>
          </cell>
          <cell r="K170">
            <v>1283313.32</v>
          </cell>
          <cell r="L170">
            <v>1222677.28</v>
          </cell>
          <cell r="M170">
            <v>1115363.19</v>
          </cell>
          <cell r="N170">
            <v>1233140.51</v>
          </cell>
        </row>
        <row r="171">
          <cell r="B171" t="str">
            <v>Estel</v>
          </cell>
          <cell r="G171">
            <v>95441.35</v>
          </cell>
          <cell r="H171">
            <v>347157</v>
          </cell>
          <cell r="I171">
            <v>382360.72</v>
          </cell>
          <cell r="J171">
            <v>447075.19</v>
          </cell>
          <cell r="K171">
            <v>437602.5</v>
          </cell>
          <cell r="L171">
            <v>413788.03</v>
          </cell>
          <cell r="M171">
            <v>450694.74</v>
          </cell>
          <cell r="N171">
            <v>437093.28</v>
          </cell>
        </row>
        <row r="172">
          <cell r="B172" t="str">
            <v>Angamos CyM</v>
          </cell>
          <cell r="G172">
            <v>13919.24</v>
          </cell>
          <cell r="H172">
            <v>128060.35</v>
          </cell>
          <cell r="I172">
            <v>194259.31</v>
          </cell>
          <cell r="J172">
            <v>252813.88</v>
          </cell>
          <cell r="K172">
            <v>260090.72</v>
          </cell>
          <cell r="L172">
            <v>262631.59000000003</v>
          </cell>
          <cell r="M172">
            <v>242932.33</v>
          </cell>
          <cell r="N172">
            <v>251631.28</v>
          </cell>
        </row>
        <row r="173">
          <cell r="B173" t="str">
            <v>Titi</v>
          </cell>
          <cell r="G173">
            <v>16844.400000000001</v>
          </cell>
          <cell r="H173">
            <v>181189.45</v>
          </cell>
          <cell r="I173">
            <v>229293.32</v>
          </cell>
          <cell r="J173">
            <v>267694.67</v>
          </cell>
          <cell r="K173">
            <v>180977.73</v>
          </cell>
          <cell r="L173">
            <v>179216.34</v>
          </cell>
          <cell r="M173">
            <v>181049.65</v>
          </cell>
          <cell r="N173">
            <v>237353.47</v>
          </cell>
        </row>
        <row r="174">
          <cell r="B174" t="str">
            <v>Acosa San Isidro</v>
          </cell>
          <cell r="H174">
            <v>260828.95</v>
          </cell>
          <cell r="I174">
            <v>386415.12</v>
          </cell>
          <cell r="J174">
            <v>442424.78</v>
          </cell>
          <cell r="K174">
            <v>430868.69</v>
          </cell>
          <cell r="L174">
            <v>427206.67</v>
          </cell>
          <cell r="M174">
            <v>399092.64</v>
          </cell>
          <cell r="N174">
            <v>412360.95</v>
          </cell>
        </row>
        <row r="175">
          <cell r="B175" t="str">
            <v>Coesti Zarate</v>
          </cell>
          <cell r="H175">
            <v>128860.29</v>
          </cell>
          <cell r="I175">
            <v>335556.91</v>
          </cell>
          <cell r="J175">
            <v>421963.31</v>
          </cell>
          <cell r="K175">
            <v>405557.67</v>
          </cell>
          <cell r="L175">
            <v>390448.32</v>
          </cell>
          <cell r="M175">
            <v>381463.45</v>
          </cell>
          <cell r="N175">
            <v>350622.83</v>
          </cell>
        </row>
        <row r="176">
          <cell r="B176" t="str">
            <v>Neogas</v>
          </cell>
          <cell r="H176">
            <v>1562.55</v>
          </cell>
          <cell r="I176">
            <v>13080.85</v>
          </cell>
          <cell r="J176">
            <v>15712.5</v>
          </cell>
          <cell r="K176">
            <v>9945.9699999999993</v>
          </cell>
          <cell r="L176">
            <v>17412.87</v>
          </cell>
          <cell r="M176">
            <v>25481.85</v>
          </cell>
          <cell r="N176">
            <v>41938.93</v>
          </cell>
        </row>
        <row r="177">
          <cell r="B177" t="str">
            <v>Tingo Maria</v>
          </cell>
          <cell r="J177">
            <v>111888.68</v>
          </cell>
          <cell r="K177">
            <v>165507.03</v>
          </cell>
          <cell r="L177">
            <v>194094.15</v>
          </cell>
          <cell r="M177">
            <v>204932.63</v>
          </cell>
          <cell r="N177">
            <v>187517.02</v>
          </cell>
        </row>
        <row r="178">
          <cell r="B178" t="str">
            <v>San Luis</v>
          </cell>
          <cell r="J178">
            <v>4668.46</v>
          </cell>
          <cell r="K178">
            <v>89148.41</v>
          </cell>
          <cell r="L178">
            <v>127691.74</v>
          </cell>
          <cell r="M178">
            <v>139179.62</v>
          </cell>
          <cell r="N178">
            <v>132674.5</v>
          </cell>
        </row>
        <row r="179">
          <cell r="B179" t="str">
            <v>Brata</v>
          </cell>
          <cell r="K179">
            <v>92540.19</v>
          </cell>
          <cell r="L179">
            <v>329060.90000000002</v>
          </cell>
          <cell r="M179">
            <v>411460.25</v>
          </cell>
          <cell r="N179">
            <v>476136.89</v>
          </cell>
        </row>
        <row r="180">
          <cell r="B180" t="str">
            <v>Malecon Checa</v>
          </cell>
          <cell r="K180">
            <v>90285.86</v>
          </cell>
          <cell r="L180">
            <v>265054.28000000003</v>
          </cell>
          <cell r="M180">
            <v>277839.48</v>
          </cell>
          <cell r="N180">
            <v>317228</v>
          </cell>
        </row>
        <row r="181">
          <cell r="B181" t="str">
            <v>Estaciones y Gasocentros</v>
          </cell>
          <cell r="K181">
            <v>47885.26</v>
          </cell>
          <cell r="L181">
            <v>167314.01999999999</v>
          </cell>
          <cell r="M181">
            <v>168873.09</v>
          </cell>
          <cell r="N181">
            <v>202566.09</v>
          </cell>
        </row>
        <row r="182">
          <cell r="B182" t="str">
            <v>Gasbra La Victoria</v>
          </cell>
          <cell r="L182">
            <v>294345.5</v>
          </cell>
          <cell r="M182">
            <v>585767.11</v>
          </cell>
          <cell r="N182">
            <v>706013.7</v>
          </cell>
        </row>
        <row r="183">
          <cell r="B183" t="str">
            <v>Acosa Faucett</v>
          </cell>
          <cell r="L183">
            <v>150811.79</v>
          </cell>
          <cell r="M183">
            <v>218105.41</v>
          </cell>
          <cell r="N183">
            <v>244889.78</v>
          </cell>
        </row>
        <row r="184">
          <cell r="B184" t="str">
            <v>Arica II</v>
          </cell>
          <cell r="L184">
            <v>35122.33</v>
          </cell>
          <cell r="M184">
            <v>75150.09</v>
          </cell>
          <cell r="N184">
            <v>95621.31</v>
          </cell>
        </row>
        <row r="185">
          <cell r="B185" t="str">
            <v>Central</v>
          </cell>
          <cell r="L185">
            <v>36482.51</v>
          </cell>
          <cell r="M185">
            <v>147965.32</v>
          </cell>
          <cell r="N185">
            <v>187592.9</v>
          </cell>
        </row>
        <row r="186">
          <cell r="B186" t="str">
            <v>Inca GNV</v>
          </cell>
          <cell r="M186">
            <v>15715.19</v>
          </cell>
          <cell r="N186">
            <v>133503.57999999999</v>
          </cell>
        </row>
        <row r="187">
          <cell r="B187" t="str">
            <v>Livomarket Argentina</v>
          </cell>
          <cell r="M187">
            <v>9855.5400000000009</v>
          </cell>
          <cell r="N187">
            <v>115680.94</v>
          </cell>
        </row>
        <row r="188">
          <cell r="B188" t="str">
            <v>Coesti Igarsa</v>
          </cell>
          <cell r="N188">
            <v>129679.09</v>
          </cell>
        </row>
        <row r="189">
          <cell r="B189" t="str">
            <v>Sanflor-Farmin</v>
          </cell>
          <cell r="N189">
            <v>161969.13</v>
          </cell>
        </row>
        <row r="190">
          <cell r="B190" t="str">
            <v>Centro Gas Diego</v>
          </cell>
          <cell r="N190">
            <v>66960.47</v>
          </cell>
        </row>
        <row r="191">
          <cell r="B191" t="str">
            <v>Tupac Amaru</v>
          </cell>
          <cell r="N191">
            <v>6139.26</v>
          </cell>
        </row>
        <row r="192">
          <cell r="B192" t="str">
            <v>Nanita</v>
          </cell>
          <cell r="N192">
            <v>63332.19</v>
          </cell>
        </row>
        <row r="193">
          <cell r="B193" t="str">
            <v>Acosa Castilla</v>
          </cell>
          <cell r="N193">
            <v>3088.14</v>
          </cell>
        </row>
        <row r="194">
          <cell r="B194" t="str">
            <v>Korioto Las Lomas</v>
          </cell>
          <cell r="N194">
            <v>46129.66</v>
          </cell>
        </row>
        <row r="195">
          <cell r="B195" t="str">
            <v>Paseo de la Republica</v>
          </cell>
          <cell r="N195">
            <v>4318.74</v>
          </cell>
        </row>
        <row r="202">
          <cell r="B202" t="str">
            <v>Monaco</v>
          </cell>
          <cell r="C202">
            <v>199427.41</v>
          </cell>
          <cell r="D202">
            <v>184087.38</v>
          </cell>
          <cell r="E202">
            <v>206700.94</v>
          </cell>
          <cell r="F202">
            <v>188387.34</v>
          </cell>
          <cell r="G202">
            <v>209018.94</v>
          </cell>
          <cell r="H202">
            <v>194683.89</v>
          </cell>
          <cell r="I202">
            <v>206637.55</v>
          </cell>
          <cell r="J202">
            <v>207040.76</v>
          </cell>
          <cell r="K202">
            <v>206367.71</v>
          </cell>
          <cell r="L202">
            <v>210115.14</v>
          </cell>
          <cell r="M202">
            <v>193315.88</v>
          </cell>
          <cell r="N202">
            <v>220581.68</v>
          </cell>
        </row>
        <row r="203">
          <cell r="B203" t="str">
            <v>Midas</v>
          </cell>
          <cell r="C203">
            <v>113973.55</v>
          </cell>
          <cell r="D203">
            <v>57227.12</v>
          </cell>
          <cell r="E203">
            <v>62829.07</v>
          </cell>
          <cell r="F203">
            <v>72815.92</v>
          </cell>
          <cell r="G203">
            <v>59097.82</v>
          </cell>
          <cell r="H203">
            <v>53103.35</v>
          </cell>
          <cell r="I203">
            <v>40204.31</v>
          </cell>
          <cell r="J203">
            <v>37522.28</v>
          </cell>
          <cell r="K203">
            <v>48368.21</v>
          </cell>
          <cell r="L203">
            <v>54704.42</v>
          </cell>
          <cell r="M203">
            <v>57106.77</v>
          </cell>
          <cell r="N203">
            <v>70159.87</v>
          </cell>
        </row>
        <row r="204">
          <cell r="B204" t="str">
            <v>Espinoza</v>
          </cell>
          <cell r="C204">
            <v>388844.38</v>
          </cell>
          <cell r="D204">
            <v>371336.37</v>
          </cell>
          <cell r="E204">
            <v>394915.54</v>
          </cell>
          <cell r="F204">
            <v>318071.83</v>
          </cell>
          <cell r="G204">
            <v>334192.15000000002</v>
          </cell>
          <cell r="H204">
            <v>279128.71999999997</v>
          </cell>
          <cell r="I204">
            <v>321961.12</v>
          </cell>
          <cell r="J204">
            <v>312730.96000000002</v>
          </cell>
          <cell r="K204">
            <v>321451.68</v>
          </cell>
          <cell r="L204">
            <v>336676.8</v>
          </cell>
          <cell r="M204">
            <v>326604.75</v>
          </cell>
          <cell r="N204">
            <v>376627.01</v>
          </cell>
        </row>
        <row r="205">
          <cell r="B205" t="str">
            <v>Gasbra</v>
          </cell>
          <cell r="C205">
            <v>643808.78</v>
          </cell>
          <cell r="D205">
            <v>600144.41</v>
          </cell>
          <cell r="E205">
            <v>683874.1</v>
          </cell>
          <cell r="F205">
            <v>656509.34</v>
          </cell>
          <cell r="G205">
            <v>634145.57999999996</v>
          </cell>
          <cell r="H205">
            <v>591154.75</v>
          </cell>
          <cell r="I205">
            <v>573008.67000000004</v>
          </cell>
          <cell r="J205">
            <v>571529.31000000006</v>
          </cell>
          <cell r="K205">
            <v>574024.54</v>
          </cell>
          <cell r="L205">
            <v>582240.59</v>
          </cell>
          <cell r="M205">
            <v>527635.4</v>
          </cell>
          <cell r="N205">
            <v>531790.76</v>
          </cell>
        </row>
        <row r="206">
          <cell r="B206" t="str">
            <v>San Juanito</v>
          </cell>
          <cell r="C206">
            <v>467718.34</v>
          </cell>
          <cell r="D206">
            <v>445602.74</v>
          </cell>
          <cell r="E206">
            <v>556605.06000000006</v>
          </cell>
          <cell r="F206">
            <v>544744.43000000005</v>
          </cell>
          <cell r="G206">
            <v>527795.30000000005</v>
          </cell>
          <cell r="H206">
            <v>481908.91</v>
          </cell>
          <cell r="I206">
            <v>481815.09</v>
          </cell>
          <cell r="J206">
            <v>471623.13</v>
          </cell>
          <cell r="K206">
            <v>437857.32</v>
          </cell>
          <cell r="L206">
            <v>437783.22</v>
          </cell>
          <cell r="M206">
            <v>385267.36</v>
          </cell>
          <cell r="N206">
            <v>403465.99</v>
          </cell>
        </row>
        <row r="207">
          <cell r="B207" t="str">
            <v>Petrocorp</v>
          </cell>
          <cell r="C207">
            <v>241783.42</v>
          </cell>
          <cell r="D207">
            <v>225795.18</v>
          </cell>
          <cell r="E207">
            <v>242214.37</v>
          </cell>
          <cell r="F207">
            <v>230364.74</v>
          </cell>
          <cell r="G207">
            <v>247372.78</v>
          </cell>
          <cell r="H207">
            <v>249302.02</v>
          </cell>
          <cell r="I207">
            <v>263581.68</v>
          </cell>
          <cell r="J207">
            <v>289617.51</v>
          </cell>
          <cell r="K207">
            <v>289835.59999999998</v>
          </cell>
          <cell r="L207">
            <v>298396.48</v>
          </cell>
          <cell r="M207">
            <v>300774.92</v>
          </cell>
          <cell r="N207">
            <v>334966.25</v>
          </cell>
        </row>
        <row r="208">
          <cell r="B208" t="str">
            <v>Grifosa</v>
          </cell>
          <cell r="C208">
            <v>129061.94</v>
          </cell>
          <cell r="D208">
            <v>128812.14</v>
          </cell>
          <cell r="E208">
            <v>160489.47</v>
          </cell>
          <cell r="F208">
            <v>128384.87</v>
          </cell>
          <cell r="G208">
            <v>127138.04</v>
          </cell>
          <cell r="H208">
            <v>114759.72</v>
          </cell>
          <cell r="I208">
            <v>124269.12</v>
          </cell>
          <cell r="J208">
            <v>136335.09</v>
          </cell>
          <cell r="K208">
            <v>160563.76999999999</v>
          </cell>
          <cell r="L208">
            <v>165456.84</v>
          </cell>
          <cell r="M208">
            <v>156402.85999999999</v>
          </cell>
          <cell r="N208">
            <v>166411.23000000001</v>
          </cell>
        </row>
        <row r="209">
          <cell r="B209" t="str">
            <v>Gaspetroleo</v>
          </cell>
          <cell r="C209">
            <v>133033.75</v>
          </cell>
          <cell r="D209">
            <v>128070.29</v>
          </cell>
          <cell r="E209">
            <v>142099.92000000001</v>
          </cell>
          <cell r="F209">
            <v>126998.07</v>
          </cell>
          <cell r="G209">
            <v>129396.15</v>
          </cell>
          <cell r="H209">
            <v>135352.44</v>
          </cell>
          <cell r="I209">
            <v>146999.04000000001</v>
          </cell>
          <cell r="J209">
            <v>148224.71</v>
          </cell>
          <cell r="K209">
            <v>143192.37</v>
          </cell>
          <cell r="L209">
            <v>151384.76999999999</v>
          </cell>
          <cell r="M209">
            <v>144798.06</v>
          </cell>
          <cell r="N209">
            <v>154362.59</v>
          </cell>
        </row>
        <row r="210">
          <cell r="B210" t="str">
            <v>Gasnorte</v>
          </cell>
          <cell r="C210">
            <v>261665.12</v>
          </cell>
          <cell r="D210">
            <v>265324.15000000002</v>
          </cell>
          <cell r="E210">
            <v>313210.46999999997</v>
          </cell>
          <cell r="F210">
            <v>316086.13</v>
          </cell>
          <cell r="G210">
            <v>348094.6</v>
          </cell>
          <cell r="H210">
            <v>335201.40999999997</v>
          </cell>
          <cell r="I210">
            <v>355613.55</v>
          </cell>
          <cell r="J210">
            <v>383444.01</v>
          </cell>
          <cell r="K210">
            <v>360490.3</v>
          </cell>
          <cell r="L210">
            <v>352422.72</v>
          </cell>
          <cell r="M210">
            <v>327858.40000000002</v>
          </cell>
          <cell r="N210">
            <v>280219.75</v>
          </cell>
        </row>
        <row r="211">
          <cell r="B211" t="str">
            <v>Aguki</v>
          </cell>
          <cell r="C211">
            <v>214398.8</v>
          </cell>
          <cell r="D211">
            <v>195674.71</v>
          </cell>
          <cell r="E211">
            <v>217564.97</v>
          </cell>
          <cell r="F211">
            <v>191956.12</v>
          </cell>
          <cell r="G211">
            <v>197204.51</v>
          </cell>
          <cell r="H211">
            <v>209590.41</v>
          </cell>
          <cell r="I211">
            <v>243389.79</v>
          </cell>
          <cell r="J211">
            <v>258072.94</v>
          </cell>
          <cell r="K211">
            <v>270565.40000000002</v>
          </cell>
          <cell r="L211">
            <v>288129.2</v>
          </cell>
          <cell r="M211">
            <v>273813.09999999998</v>
          </cell>
          <cell r="N211">
            <v>310040.46999999997</v>
          </cell>
        </row>
        <row r="212">
          <cell r="B212" t="str">
            <v>Tomas Marsano</v>
          </cell>
          <cell r="C212">
            <v>624934.56999999995</v>
          </cell>
          <cell r="D212">
            <v>568672.28</v>
          </cell>
          <cell r="E212">
            <v>469467.89</v>
          </cell>
          <cell r="F212">
            <v>361149.84</v>
          </cell>
          <cell r="G212">
            <v>362867.17</v>
          </cell>
          <cell r="H212">
            <v>371466.35</v>
          </cell>
          <cell r="I212">
            <v>373353.12</v>
          </cell>
          <cell r="J212">
            <v>397505.34</v>
          </cell>
          <cell r="K212">
            <v>416563.04</v>
          </cell>
          <cell r="L212">
            <v>423898.75</v>
          </cell>
          <cell r="M212">
            <v>385387.64</v>
          </cell>
          <cell r="N212">
            <v>395687.66</v>
          </cell>
        </row>
        <row r="213">
          <cell r="B213" t="str">
            <v>La Mar</v>
          </cell>
          <cell r="C213">
            <v>358416.77</v>
          </cell>
          <cell r="D213">
            <v>324462.59999999998</v>
          </cell>
          <cell r="E213">
            <v>347182.63</v>
          </cell>
          <cell r="F213">
            <v>288434.23</v>
          </cell>
          <cell r="G213">
            <v>311619.51</v>
          </cell>
          <cell r="H213">
            <v>304210.15999999997</v>
          </cell>
          <cell r="I213">
            <v>309288.52</v>
          </cell>
          <cell r="J213">
            <v>311211.7</v>
          </cell>
          <cell r="K213">
            <v>304816.49</v>
          </cell>
          <cell r="L213">
            <v>339042.02</v>
          </cell>
          <cell r="M213">
            <v>317342.26</v>
          </cell>
          <cell r="N213">
            <v>320911.92</v>
          </cell>
        </row>
        <row r="214">
          <cell r="B214" t="str">
            <v>S. Margherita</v>
          </cell>
          <cell r="C214">
            <v>193811.16</v>
          </cell>
          <cell r="D214">
            <v>176873.55</v>
          </cell>
          <cell r="E214">
            <v>196312.38</v>
          </cell>
          <cell r="F214">
            <v>179420.57</v>
          </cell>
          <cell r="G214">
            <v>171176.48</v>
          </cell>
          <cell r="H214">
            <v>147210.39000000001</v>
          </cell>
          <cell r="I214">
            <v>158737.06</v>
          </cell>
          <cell r="J214">
            <v>160638.51</v>
          </cell>
          <cell r="K214">
            <v>159994.25</v>
          </cell>
          <cell r="L214">
            <v>166382.04</v>
          </cell>
          <cell r="M214">
            <v>163425.07</v>
          </cell>
          <cell r="N214">
            <v>172180.95</v>
          </cell>
        </row>
        <row r="215">
          <cell r="B215" t="str">
            <v>Esquivias</v>
          </cell>
          <cell r="C215">
            <v>225843.12</v>
          </cell>
          <cell r="D215">
            <v>188530.32</v>
          </cell>
          <cell r="E215">
            <v>164876.92000000001</v>
          </cell>
          <cell r="F215">
            <v>108298.96</v>
          </cell>
          <cell r="G215">
            <v>96831.14</v>
          </cell>
          <cell r="H215">
            <v>73691.42</v>
          </cell>
          <cell r="I215">
            <v>63680.34</v>
          </cell>
          <cell r="J215">
            <v>52622.75</v>
          </cell>
          <cell r="K215">
            <v>55010.36</v>
          </cell>
          <cell r="L215">
            <v>60688.3</v>
          </cell>
          <cell r="M215">
            <v>56906.64</v>
          </cell>
          <cell r="N215">
            <v>64416.57</v>
          </cell>
        </row>
        <row r="216">
          <cell r="B216" t="str">
            <v>Altavidda</v>
          </cell>
          <cell r="C216">
            <v>152426.76999999999</v>
          </cell>
          <cell r="D216">
            <v>131637.13</v>
          </cell>
          <cell r="E216">
            <v>138579.47</v>
          </cell>
          <cell r="F216">
            <v>131142.1</v>
          </cell>
          <cell r="G216">
            <v>147404.03</v>
          </cell>
          <cell r="H216">
            <v>145740.29</v>
          </cell>
          <cell r="I216">
            <v>151120.38</v>
          </cell>
          <cell r="J216">
            <v>155037.63</v>
          </cell>
          <cell r="K216">
            <v>150375.98000000001</v>
          </cell>
          <cell r="L216">
            <v>148539.01</v>
          </cell>
          <cell r="M216">
            <v>143977.01999999999</v>
          </cell>
          <cell r="N216">
            <v>148989.09</v>
          </cell>
        </row>
        <row r="217">
          <cell r="B217" t="str">
            <v>Angamos</v>
          </cell>
          <cell r="C217">
            <v>234815.35999999999</v>
          </cell>
          <cell r="D217">
            <v>209401.89</v>
          </cell>
          <cell r="E217">
            <v>228419.09</v>
          </cell>
          <cell r="F217">
            <v>208244.04</v>
          </cell>
          <cell r="G217">
            <v>209607.3</v>
          </cell>
          <cell r="H217">
            <v>204613.48</v>
          </cell>
          <cell r="I217">
            <v>192505.76</v>
          </cell>
          <cell r="J217">
            <v>211191.79</v>
          </cell>
          <cell r="K217">
            <v>238670.91</v>
          </cell>
          <cell r="L217">
            <v>232246.73</v>
          </cell>
          <cell r="M217">
            <v>208869.92</v>
          </cell>
          <cell r="N217">
            <v>201530.49</v>
          </cell>
        </row>
        <row r="218">
          <cell r="B218" t="str">
            <v>Picorp</v>
          </cell>
          <cell r="C218">
            <v>220343.07</v>
          </cell>
          <cell r="D218">
            <v>194719.29</v>
          </cell>
          <cell r="E218">
            <v>200693.04</v>
          </cell>
          <cell r="F218">
            <v>162658.16</v>
          </cell>
          <cell r="G218">
            <v>188049.89</v>
          </cell>
          <cell r="H218">
            <v>187295.35</v>
          </cell>
          <cell r="I218">
            <v>176124.62</v>
          </cell>
          <cell r="J218">
            <v>162835.66</v>
          </cell>
          <cell r="K218">
            <v>153719.32999999999</v>
          </cell>
          <cell r="L218">
            <v>173927.73</v>
          </cell>
          <cell r="M218">
            <v>167814.42</v>
          </cell>
          <cell r="N218">
            <v>184008.18</v>
          </cell>
        </row>
        <row r="219">
          <cell r="B219" t="str">
            <v>Corsersac</v>
          </cell>
          <cell r="C219">
            <v>187123.63</v>
          </cell>
          <cell r="D219">
            <v>169725.08</v>
          </cell>
          <cell r="E219">
            <v>183749.91</v>
          </cell>
          <cell r="F219">
            <v>169848.49</v>
          </cell>
          <cell r="G219">
            <v>174533</v>
          </cell>
          <cell r="H219">
            <v>167090.15</v>
          </cell>
          <cell r="I219">
            <v>182341.62</v>
          </cell>
          <cell r="J219">
            <v>185077.93</v>
          </cell>
          <cell r="K219">
            <v>178807.58</v>
          </cell>
          <cell r="L219">
            <v>180681.71</v>
          </cell>
          <cell r="M219">
            <v>172708.72</v>
          </cell>
          <cell r="N219">
            <v>191500.28</v>
          </cell>
        </row>
        <row r="220">
          <cell r="B220" t="str">
            <v>La Calera</v>
          </cell>
          <cell r="C220">
            <v>423730.37</v>
          </cell>
          <cell r="D220">
            <v>396691.76</v>
          </cell>
          <cell r="E220">
            <v>449259.86</v>
          </cell>
          <cell r="F220">
            <v>407825.04</v>
          </cell>
          <cell r="G220">
            <v>419203.96</v>
          </cell>
          <cell r="H220">
            <v>398946.11</v>
          </cell>
          <cell r="I220">
            <v>376957.5</v>
          </cell>
          <cell r="J220">
            <v>376684.44</v>
          </cell>
          <cell r="K220">
            <v>384893.93</v>
          </cell>
          <cell r="L220">
            <v>396772.99</v>
          </cell>
          <cell r="M220">
            <v>376147.72</v>
          </cell>
          <cell r="N220">
            <v>380178.91</v>
          </cell>
        </row>
        <row r="221">
          <cell r="B221" t="str">
            <v>Smile</v>
          </cell>
          <cell r="C221">
            <v>242758.93</v>
          </cell>
          <cell r="D221">
            <v>222487.67999999999</v>
          </cell>
          <cell r="E221">
            <v>250594.27</v>
          </cell>
          <cell r="F221">
            <v>219084.49</v>
          </cell>
          <cell r="G221">
            <v>193900.91</v>
          </cell>
          <cell r="H221">
            <v>179813.96</v>
          </cell>
          <cell r="I221">
            <v>173334.78</v>
          </cell>
          <cell r="J221">
            <v>162287.65</v>
          </cell>
          <cell r="K221">
            <v>149549.37</v>
          </cell>
          <cell r="L221">
            <v>150182.87</v>
          </cell>
          <cell r="M221">
            <v>135376.74</v>
          </cell>
          <cell r="N221">
            <v>144443.96</v>
          </cell>
        </row>
        <row r="222">
          <cell r="B222" t="str">
            <v>Graco</v>
          </cell>
          <cell r="C222">
            <v>260339.24</v>
          </cell>
          <cell r="D222">
            <v>248861.28</v>
          </cell>
          <cell r="E222">
            <v>327238.78000000003</v>
          </cell>
          <cell r="F222">
            <v>278048.46999999997</v>
          </cell>
          <cell r="G222">
            <v>252230.06</v>
          </cell>
          <cell r="H222">
            <v>230847.88</v>
          </cell>
          <cell r="I222">
            <v>226337.87</v>
          </cell>
          <cell r="J222">
            <v>210991.85</v>
          </cell>
          <cell r="K222">
            <v>192352.24</v>
          </cell>
          <cell r="L222">
            <v>196208.32</v>
          </cell>
          <cell r="M222">
            <v>189142.45</v>
          </cell>
          <cell r="N222">
            <v>190554.18</v>
          </cell>
        </row>
        <row r="223">
          <cell r="B223" t="str">
            <v>ASSA</v>
          </cell>
          <cell r="C223">
            <v>315727.89</v>
          </cell>
          <cell r="D223">
            <v>299348</v>
          </cell>
          <cell r="E223">
            <v>335729.43</v>
          </cell>
          <cell r="F223">
            <v>286543.84999999998</v>
          </cell>
          <cell r="G223">
            <v>258830.64</v>
          </cell>
          <cell r="H223">
            <v>231161.67</v>
          </cell>
          <cell r="I223">
            <v>259296.7</v>
          </cell>
          <cell r="J223">
            <v>355346.15</v>
          </cell>
          <cell r="K223">
            <v>360778.69</v>
          </cell>
          <cell r="L223">
            <v>368710.34</v>
          </cell>
          <cell r="M223">
            <v>365053.55</v>
          </cell>
          <cell r="N223">
            <v>364218.63</v>
          </cell>
        </row>
        <row r="224">
          <cell r="B224" t="str">
            <v>Colonial II</v>
          </cell>
          <cell r="C224">
            <v>371393.25</v>
          </cell>
          <cell r="D224">
            <v>351138.39</v>
          </cell>
          <cell r="E224">
            <v>404566.93</v>
          </cell>
          <cell r="F224">
            <v>355791.65</v>
          </cell>
          <cell r="G224">
            <v>355582.37</v>
          </cell>
          <cell r="H224">
            <v>359223.88</v>
          </cell>
          <cell r="I224">
            <v>367651.74</v>
          </cell>
          <cell r="J224">
            <v>353347.69</v>
          </cell>
          <cell r="K224">
            <v>315020.32</v>
          </cell>
          <cell r="L224">
            <v>342623.43</v>
          </cell>
          <cell r="M224">
            <v>336678.27</v>
          </cell>
          <cell r="N224">
            <v>344506.67</v>
          </cell>
        </row>
        <row r="225">
          <cell r="B225" t="str">
            <v>Arriola</v>
          </cell>
          <cell r="C225">
            <v>493628.15</v>
          </cell>
          <cell r="D225">
            <v>477586.57</v>
          </cell>
          <cell r="E225">
            <v>536835.23</v>
          </cell>
          <cell r="F225">
            <v>468654.86</v>
          </cell>
          <cell r="G225">
            <v>451230.07</v>
          </cell>
          <cell r="H225">
            <v>422941.99</v>
          </cell>
          <cell r="I225">
            <v>487032.67</v>
          </cell>
          <cell r="J225">
            <v>517677.06</v>
          </cell>
          <cell r="K225">
            <v>472094.85</v>
          </cell>
          <cell r="L225">
            <v>450962.08</v>
          </cell>
          <cell r="M225">
            <v>406523.82</v>
          </cell>
          <cell r="N225">
            <v>383477.64</v>
          </cell>
        </row>
        <row r="226">
          <cell r="B226" t="str">
            <v>Cantolao II</v>
          </cell>
          <cell r="C226">
            <v>331554.43</v>
          </cell>
          <cell r="D226">
            <v>346480.9</v>
          </cell>
          <cell r="E226">
            <v>393553.99</v>
          </cell>
          <cell r="F226">
            <v>370350.17</v>
          </cell>
          <cell r="G226">
            <v>361144.49</v>
          </cell>
          <cell r="H226">
            <v>340329.48</v>
          </cell>
          <cell r="I226">
            <v>343644.97</v>
          </cell>
          <cell r="J226">
            <v>353908.19</v>
          </cell>
          <cell r="K226">
            <v>333378.59000000003</v>
          </cell>
          <cell r="L226">
            <v>331346.55</v>
          </cell>
          <cell r="M226">
            <v>322621.24</v>
          </cell>
          <cell r="N226">
            <v>336482.74</v>
          </cell>
        </row>
        <row r="227">
          <cell r="B227" t="str">
            <v>Servitor</v>
          </cell>
          <cell r="C227">
            <v>457103.49</v>
          </cell>
          <cell r="D227">
            <v>425939.73</v>
          </cell>
          <cell r="E227">
            <v>437722.14</v>
          </cell>
          <cell r="F227">
            <v>418895.65</v>
          </cell>
          <cell r="G227">
            <v>441286.89</v>
          </cell>
          <cell r="H227">
            <v>385904.11</v>
          </cell>
          <cell r="I227">
            <v>401084.07</v>
          </cell>
          <cell r="J227">
            <v>350875.92</v>
          </cell>
          <cell r="K227">
            <v>321971.82</v>
          </cell>
          <cell r="L227">
            <v>332985.34999999998</v>
          </cell>
          <cell r="M227">
            <v>277846.65000000002</v>
          </cell>
          <cell r="N227">
            <v>248667.9</v>
          </cell>
        </row>
        <row r="228">
          <cell r="B228" t="str">
            <v>Charlotte</v>
          </cell>
          <cell r="C228">
            <v>412225.65</v>
          </cell>
          <cell r="D228">
            <v>368803.42</v>
          </cell>
          <cell r="E228">
            <v>415972.97</v>
          </cell>
          <cell r="F228">
            <v>372962.97</v>
          </cell>
          <cell r="G228">
            <v>378894.8</v>
          </cell>
          <cell r="H228">
            <v>346974.94</v>
          </cell>
          <cell r="I228">
            <v>366722.21</v>
          </cell>
          <cell r="J228">
            <v>356545.95</v>
          </cell>
          <cell r="K228">
            <v>326894.45</v>
          </cell>
          <cell r="L228">
            <v>321998.19</v>
          </cell>
          <cell r="M228">
            <v>308520.63</v>
          </cell>
          <cell r="N228">
            <v>314307.39</v>
          </cell>
        </row>
        <row r="229">
          <cell r="B229" t="str">
            <v>Clean Energy</v>
          </cell>
          <cell r="C229">
            <v>247904.26</v>
          </cell>
          <cell r="D229">
            <v>270606.77</v>
          </cell>
          <cell r="E229">
            <v>317237.98</v>
          </cell>
          <cell r="F229">
            <v>310291.26</v>
          </cell>
          <cell r="G229">
            <v>333354.99</v>
          </cell>
          <cell r="H229">
            <v>307384.58</v>
          </cell>
          <cell r="I229">
            <v>303584.68</v>
          </cell>
          <cell r="J229">
            <v>308812.3</v>
          </cell>
          <cell r="K229">
            <v>288871.71999999997</v>
          </cell>
          <cell r="L229">
            <v>281891.13</v>
          </cell>
          <cell r="M229">
            <v>272450.42</v>
          </cell>
          <cell r="N229">
            <v>281056.95</v>
          </cell>
        </row>
        <row r="230">
          <cell r="B230" t="str">
            <v>Sol de Oro</v>
          </cell>
          <cell r="C230">
            <v>336811.63</v>
          </cell>
          <cell r="D230">
            <v>288730.34000000003</v>
          </cell>
          <cell r="E230">
            <v>302396.90999999997</v>
          </cell>
          <cell r="F230">
            <v>256529.06</v>
          </cell>
          <cell r="G230">
            <v>230003.02</v>
          </cell>
          <cell r="H230">
            <v>191915.72</v>
          </cell>
          <cell r="I230">
            <v>215182.44</v>
          </cell>
          <cell r="J230">
            <v>136824.91</v>
          </cell>
          <cell r="K230">
            <v>128214.02</v>
          </cell>
          <cell r="L230">
            <v>127960.41</v>
          </cell>
          <cell r="M230">
            <v>102921.58</v>
          </cell>
          <cell r="N230">
            <v>116497.79</v>
          </cell>
        </row>
        <row r="231">
          <cell r="B231" t="str">
            <v>Julia</v>
          </cell>
          <cell r="C231">
            <v>383294.05</v>
          </cell>
          <cell r="D231">
            <v>348246.83</v>
          </cell>
          <cell r="E231">
            <v>384102.65</v>
          </cell>
          <cell r="F231">
            <v>358197.73</v>
          </cell>
          <cell r="G231">
            <v>356735.07</v>
          </cell>
          <cell r="H231">
            <v>337005.14</v>
          </cell>
          <cell r="I231">
            <v>355183.96</v>
          </cell>
          <cell r="J231">
            <v>311770.59000000003</v>
          </cell>
          <cell r="K231">
            <v>358871.79</v>
          </cell>
          <cell r="L231">
            <v>359886.63</v>
          </cell>
          <cell r="M231">
            <v>339175.79</v>
          </cell>
          <cell r="N231">
            <v>331500.03999999998</v>
          </cell>
        </row>
        <row r="232">
          <cell r="B232" t="str">
            <v>VCC</v>
          </cell>
          <cell r="C232">
            <v>201364.57</v>
          </cell>
          <cell r="D232">
            <v>188249.48</v>
          </cell>
          <cell r="E232">
            <v>199918.52</v>
          </cell>
          <cell r="F232">
            <v>188297.81</v>
          </cell>
          <cell r="G232">
            <v>200222.91</v>
          </cell>
          <cell r="H232">
            <v>205664.94</v>
          </cell>
          <cell r="I232">
            <v>209552.45</v>
          </cell>
          <cell r="J232">
            <v>207265.88</v>
          </cell>
          <cell r="K232">
            <v>194717.19</v>
          </cell>
          <cell r="L232">
            <v>203150.15</v>
          </cell>
          <cell r="M232">
            <v>187708.61</v>
          </cell>
          <cell r="N232">
            <v>198598.87</v>
          </cell>
        </row>
        <row r="233">
          <cell r="B233" t="str">
            <v>Los Jardines</v>
          </cell>
          <cell r="C233">
            <v>286190.03000000003</v>
          </cell>
          <cell r="D233">
            <v>186301.78</v>
          </cell>
          <cell r="E233">
            <v>204230.78</v>
          </cell>
          <cell r="F233">
            <v>146672.59</v>
          </cell>
          <cell r="G233">
            <v>140139.41</v>
          </cell>
          <cell r="H233">
            <v>126521.62</v>
          </cell>
          <cell r="I233">
            <v>122444.46</v>
          </cell>
          <cell r="J233">
            <v>118044.35</v>
          </cell>
          <cell r="K233">
            <v>111627.87</v>
          </cell>
          <cell r="L233">
            <v>118687.3</v>
          </cell>
          <cell r="M233">
            <v>114105.3</v>
          </cell>
          <cell r="N233">
            <v>137236.01999999999</v>
          </cell>
        </row>
        <row r="234">
          <cell r="B234" t="str">
            <v>Cormar</v>
          </cell>
          <cell r="C234">
            <v>169457.93</v>
          </cell>
          <cell r="D234">
            <v>164728.85999999999</v>
          </cell>
          <cell r="E234">
            <v>180187.06</v>
          </cell>
          <cell r="F234">
            <v>171499.62</v>
          </cell>
          <cell r="G234">
            <v>177689.09</v>
          </cell>
          <cell r="H234">
            <v>188571.73</v>
          </cell>
          <cell r="I234">
            <v>181978.79</v>
          </cell>
          <cell r="J234">
            <v>180527.47</v>
          </cell>
          <cell r="K234">
            <v>199974.45</v>
          </cell>
          <cell r="L234">
            <v>214187.88</v>
          </cell>
          <cell r="M234">
            <v>204079.25</v>
          </cell>
          <cell r="N234">
            <v>207950.64</v>
          </cell>
        </row>
        <row r="235">
          <cell r="B235" t="str">
            <v>Felverana</v>
          </cell>
          <cell r="C235">
            <v>118694.31</v>
          </cell>
          <cell r="D235">
            <v>94382.26</v>
          </cell>
          <cell r="E235">
            <v>89771.71</v>
          </cell>
          <cell r="F235">
            <v>97684.43</v>
          </cell>
          <cell r="G235">
            <v>127437.68</v>
          </cell>
          <cell r="H235">
            <v>95200.3</v>
          </cell>
          <cell r="I235">
            <v>69716.759999999995</v>
          </cell>
          <cell r="J235">
            <v>67536.47</v>
          </cell>
          <cell r="K235">
            <v>57580.03</v>
          </cell>
          <cell r="L235">
            <v>54049.89</v>
          </cell>
          <cell r="M235">
            <v>64534.47</v>
          </cell>
          <cell r="N235">
            <v>73987.710000000006</v>
          </cell>
        </row>
        <row r="236">
          <cell r="B236" t="str">
            <v>Argus</v>
          </cell>
          <cell r="C236">
            <v>70099.490000000005</v>
          </cell>
          <cell r="D236">
            <v>57828.639999999999</v>
          </cell>
          <cell r="E236">
            <v>63005.02</v>
          </cell>
          <cell r="F236">
            <v>60358.58</v>
          </cell>
          <cell r="G236">
            <v>68672.09</v>
          </cell>
          <cell r="H236">
            <v>65310.35</v>
          </cell>
          <cell r="I236">
            <v>64125.7</v>
          </cell>
          <cell r="J236">
            <v>58055.1</v>
          </cell>
          <cell r="K236">
            <v>57353.96</v>
          </cell>
          <cell r="L236">
            <v>58111.29</v>
          </cell>
          <cell r="M236">
            <v>58845.38</v>
          </cell>
          <cell r="N236">
            <v>61542.75</v>
          </cell>
        </row>
        <row r="237">
          <cell r="B237" t="str">
            <v>San Juanito II</v>
          </cell>
          <cell r="C237">
            <v>403355.77</v>
          </cell>
          <cell r="D237">
            <v>375699.47</v>
          </cell>
          <cell r="E237">
            <v>431370.93</v>
          </cell>
          <cell r="F237">
            <v>433682.02</v>
          </cell>
          <cell r="G237">
            <v>395306.23999999999</v>
          </cell>
          <cell r="H237">
            <v>377903.85</v>
          </cell>
          <cell r="I237">
            <v>377556.13</v>
          </cell>
          <cell r="J237">
            <v>360747.17</v>
          </cell>
          <cell r="K237">
            <v>315502.94</v>
          </cell>
          <cell r="L237">
            <v>358531.16</v>
          </cell>
          <cell r="M237">
            <v>295339.34999999998</v>
          </cell>
          <cell r="N237">
            <v>366781.39</v>
          </cell>
        </row>
        <row r="238">
          <cell r="B238" t="str">
            <v>Universal</v>
          </cell>
          <cell r="C238">
            <v>364480.71</v>
          </cell>
          <cell r="D238">
            <v>346355.19</v>
          </cell>
          <cell r="E238">
            <v>345782.94</v>
          </cell>
          <cell r="F238">
            <v>337751.67</v>
          </cell>
          <cell r="G238">
            <v>352837.45</v>
          </cell>
          <cell r="H238">
            <v>347128.95</v>
          </cell>
          <cell r="I238">
            <v>355496.68</v>
          </cell>
          <cell r="J238">
            <v>343198.36</v>
          </cell>
          <cell r="K238">
            <v>328040.68</v>
          </cell>
          <cell r="L238">
            <v>338826.25</v>
          </cell>
          <cell r="M238">
            <v>335073.67</v>
          </cell>
          <cell r="N238">
            <v>364831.37</v>
          </cell>
        </row>
        <row r="239">
          <cell r="B239" t="str">
            <v>Gasac</v>
          </cell>
          <cell r="C239">
            <v>512344.42</v>
          </cell>
          <cell r="D239">
            <v>480018.43</v>
          </cell>
          <cell r="E239">
            <v>537724.67000000004</v>
          </cell>
          <cell r="F239">
            <v>539895.49</v>
          </cell>
          <cell r="G239">
            <v>572448.01</v>
          </cell>
          <cell r="H239">
            <v>540477.61</v>
          </cell>
          <cell r="I239">
            <v>570383.18999999994</v>
          </cell>
          <cell r="J239">
            <v>590217.13</v>
          </cell>
          <cell r="K239">
            <v>569049.35</v>
          </cell>
          <cell r="L239">
            <v>574469.74</v>
          </cell>
          <cell r="M239">
            <v>540982.29</v>
          </cell>
          <cell r="N239">
            <v>579081.12</v>
          </cell>
        </row>
        <row r="240">
          <cell r="B240" t="str">
            <v>Trigam</v>
          </cell>
          <cell r="C240">
            <v>319714.69</v>
          </cell>
          <cell r="D240">
            <v>292415.73</v>
          </cell>
          <cell r="E240">
            <v>337153.17</v>
          </cell>
          <cell r="F240">
            <v>337824.11</v>
          </cell>
          <cell r="G240">
            <v>326288.86</v>
          </cell>
          <cell r="H240">
            <v>289639.71999999997</v>
          </cell>
          <cell r="I240">
            <v>330334.84999999998</v>
          </cell>
          <cell r="J240">
            <v>305339.38</v>
          </cell>
          <cell r="K240">
            <v>307204.53999999998</v>
          </cell>
          <cell r="L240">
            <v>284926.38</v>
          </cell>
          <cell r="M240">
            <v>271661.87</v>
          </cell>
          <cell r="N240">
            <v>284376.34999999998</v>
          </cell>
        </row>
        <row r="241">
          <cell r="B241" t="str">
            <v>El Ovalo</v>
          </cell>
          <cell r="C241">
            <v>164704.4</v>
          </cell>
          <cell r="D241">
            <v>153002.87</v>
          </cell>
          <cell r="E241">
            <v>188239.39</v>
          </cell>
          <cell r="F241">
            <v>193257.77</v>
          </cell>
          <cell r="G241">
            <v>175234.29</v>
          </cell>
          <cell r="H241">
            <v>146735.28</v>
          </cell>
          <cell r="I241">
            <v>149812.75</v>
          </cell>
          <cell r="J241">
            <v>144159.45000000001</v>
          </cell>
          <cell r="K241">
            <v>134274.01999999999</v>
          </cell>
          <cell r="L241">
            <v>127443.64</v>
          </cell>
          <cell r="M241">
            <v>122972.54</v>
          </cell>
          <cell r="N241">
            <v>130838.03</v>
          </cell>
        </row>
        <row r="242">
          <cell r="B242" t="str">
            <v>El Asesor</v>
          </cell>
          <cell r="C242">
            <v>184417.19</v>
          </cell>
          <cell r="D242">
            <v>171961.46</v>
          </cell>
          <cell r="E242">
            <v>181494.7</v>
          </cell>
          <cell r="F242">
            <v>170633.86</v>
          </cell>
          <cell r="G242">
            <v>180159.37</v>
          </cell>
          <cell r="H242">
            <v>170106.76</v>
          </cell>
          <cell r="I242">
            <v>178230.35</v>
          </cell>
          <cell r="J242">
            <v>167322.49</v>
          </cell>
          <cell r="K242">
            <v>159973.85</v>
          </cell>
          <cell r="L242">
            <v>158621.26</v>
          </cell>
          <cell r="M242">
            <v>163279.51</v>
          </cell>
          <cell r="N242">
            <v>188176.19</v>
          </cell>
        </row>
        <row r="243">
          <cell r="B243" t="str">
            <v>Lumar</v>
          </cell>
          <cell r="C243">
            <v>333089.32</v>
          </cell>
          <cell r="D243">
            <v>314233.53999999998</v>
          </cell>
          <cell r="E243">
            <v>359505.76</v>
          </cell>
          <cell r="F243">
            <v>336370.06</v>
          </cell>
          <cell r="G243">
            <v>346002.85</v>
          </cell>
          <cell r="H243">
            <v>330500.83</v>
          </cell>
          <cell r="I243">
            <v>321631.96999999997</v>
          </cell>
          <cell r="J243">
            <v>315909.09999999998</v>
          </cell>
          <cell r="K243">
            <v>306883.92</v>
          </cell>
          <cell r="L243">
            <v>302668.94</v>
          </cell>
          <cell r="M243">
            <v>288828.77</v>
          </cell>
          <cell r="N243">
            <v>281247.83</v>
          </cell>
        </row>
        <row r="244">
          <cell r="B244" t="str">
            <v>GIO</v>
          </cell>
          <cell r="C244">
            <v>314170.51</v>
          </cell>
          <cell r="D244">
            <v>292137.24</v>
          </cell>
          <cell r="E244">
            <v>328035.39</v>
          </cell>
          <cell r="F244">
            <v>306641.07</v>
          </cell>
          <cell r="G244">
            <v>325706.08</v>
          </cell>
          <cell r="H244">
            <v>304859.75</v>
          </cell>
          <cell r="I244">
            <v>262841.63</v>
          </cell>
          <cell r="J244">
            <v>269014.64</v>
          </cell>
          <cell r="K244">
            <v>265923.26</v>
          </cell>
          <cell r="L244">
            <v>275570.32</v>
          </cell>
          <cell r="M244">
            <v>283194.86</v>
          </cell>
          <cell r="N244">
            <v>312691.01</v>
          </cell>
        </row>
        <row r="245">
          <cell r="B245" t="str">
            <v>GESA</v>
          </cell>
          <cell r="C245">
            <v>359375.99</v>
          </cell>
          <cell r="D245">
            <v>353163.02</v>
          </cell>
          <cell r="E245">
            <v>383569.17</v>
          </cell>
          <cell r="F245">
            <v>357377.19</v>
          </cell>
          <cell r="G245">
            <v>366764.88</v>
          </cell>
          <cell r="H245">
            <v>358966.09</v>
          </cell>
          <cell r="I245">
            <v>379921.8</v>
          </cell>
          <cell r="J245">
            <v>380619.44</v>
          </cell>
          <cell r="K245">
            <v>372848.23</v>
          </cell>
          <cell r="L245">
            <v>392254.6</v>
          </cell>
          <cell r="M245">
            <v>384670.68</v>
          </cell>
          <cell r="N245">
            <v>419994.36</v>
          </cell>
        </row>
        <row r="246">
          <cell r="B246" t="str">
            <v>Siroco</v>
          </cell>
          <cell r="C246">
            <v>242857.17</v>
          </cell>
          <cell r="D246">
            <v>219813.85</v>
          </cell>
          <cell r="E246">
            <v>235811.62</v>
          </cell>
          <cell r="F246">
            <v>262876.05</v>
          </cell>
          <cell r="G246">
            <v>273833.71999999997</v>
          </cell>
          <cell r="H246">
            <v>260901.32</v>
          </cell>
          <cell r="I246">
            <v>270708.17</v>
          </cell>
          <cell r="J246">
            <v>251158.61</v>
          </cell>
          <cell r="K246">
            <v>263183.63</v>
          </cell>
          <cell r="L246">
            <v>280291.53000000003</v>
          </cell>
          <cell r="M246">
            <v>268420.40999999997</v>
          </cell>
          <cell r="N246">
            <v>271697.33</v>
          </cell>
        </row>
        <row r="247">
          <cell r="B247" t="str">
            <v>Gran Chimú</v>
          </cell>
          <cell r="C247">
            <v>249301.76000000001</v>
          </cell>
          <cell r="D247">
            <v>195744.31</v>
          </cell>
          <cell r="E247">
            <v>190165.74</v>
          </cell>
          <cell r="F247">
            <v>159550.12</v>
          </cell>
          <cell r="G247">
            <v>220273.81</v>
          </cell>
          <cell r="H247">
            <v>209612.17</v>
          </cell>
          <cell r="I247">
            <v>230295.05</v>
          </cell>
          <cell r="J247">
            <v>236599.07</v>
          </cell>
          <cell r="K247">
            <v>229143.36</v>
          </cell>
          <cell r="L247">
            <v>248950.07</v>
          </cell>
          <cell r="M247">
            <v>248502.93</v>
          </cell>
          <cell r="N247">
            <v>260566.65</v>
          </cell>
        </row>
        <row r="248">
          <cell r="B248" t="str">
            <v>Quilca</v>
          </cell>
          <cell r="C248">
            <v>310583.27</v>
          </cell>
          <cell r="D248">
            <v>263270.78999999998</v>
          </cell>
          <cell r="E248">
            <v>265113.37</v>
          </cell>
          <cell r="F248">
            <v>233245.95</v>
          </cell>
          <cell r="G248">
            <v>250248.37</v>
          </cell>
          <cell r="H248">
            <v>210745.48</v>
          </cell>
          <cell r="I248">
            <v>228530.58</v>
          </cell>
          <cell r="J248">
            <v>232819.01</v>
          </cell>
          <cell r="K248">
            <v>219434.67</v>
          </cell>
          <cell r="L248">
            <v>227843.07</v>
          </cell>
          <cell r="M248">
            <v>234140.9</v>
          </cell>
          <cell r="N248">
            <v>261607.32</v>
          </cell>
        </row>
        <row r="249">
          <cell r="B249" t="str">
            <v>Sudamericano</v>
          </cell>
          <cell r="C249">
            <v>245560.62</v>
          </cell>
          <cell r="D249">
            <v>227384.66</v>
          </cell>
          <cell r="E249">
            <v>250829.94</v>
          </cell>
          <cell r="F249">
            <v>207220.99</v>
          </cell>
          <cell r="G249">
            <v>190842.72</v>
          </cell>
          <cell r="H249">
            <v>173481.33</v>
          </cell>
          <cell r="I249">
            <v>191639.93</v>
          </cell>
          <cell r="J249">
            <v>181344.3</v>
          </cell>
          <cell r="K249">
            <v>178148.69</v>
          </cell>
          <cell r="L249">
            <v>175918.32</v>
          </cell>
          <cell r="M249">
            <v>193050.63</v>
          </cell>
          <cell r="N249">
            <v>200008.85</v>
          </cell>
        </row>
        <row r="250">
          <cell r="B250" t="str">
            <v>Pachacútec</v>
          </cell>
          <cell r="C250">
            <v>349716.07</v>
          </cell>
          <cell r="D250">
            <v>343636.82</v>
          </cell>
          <cell r="E250">
            <v>319261.21000000002</v>
          </cell>
          <cell r="F250">
            <v>293616.11</v>
          </cell>
          <cell r="G250">
            <v>316330.33</v>
          </cell>
          <cell r="H250">
            <v>359519.07</v>
          </cell>
          <cell r="I250">
            <v>426380.66</v>
          </cell>
          <cell r="J250">
            <v>422166.63</v>
          </cell>
          <cell r="K250">
            <v>382470.93</v>
          </cell>
          <cell r="L250">
            <v>399521.27</v>
          </cell>
          <cell r="M250">
            <v>408226.02</v>
          </cell>
          <cell r="N250">
            <v>429454.23</v>
          </cell>
        </row>
        <row r="251">
          <cell r="B251" t="str">
            <v>Virgen María</v>
          </cell>
          <cell r="C251">
            <v>249532.78</v>
          </cell>
          <cell r="D251">
            <v>268970.28000000003</v>
          </cell>
          <cell r="E251">
            <v>311154.23</v>
          </cell>
          <cell r="F251">
            <v>291666.13</v>
          </cell>
          <cell r="G251">
            <v>284934.57</v>
          </cell>
          <cell r="H251">
            <v>276675.01</v>
          </cell>
          <cell r="I251">
            <v>249187.59</v>
          </cell>
          <cell r="J251">
            <v>289088.84999999998</v>
          </cell>
          <cell r="K251">
            <v>255764.14</v>
          </cell>
          <cell r="L251">
            <v>261786.23</v>
          </cell>
          <cell r="M251">
            <v>254761.78</v>
          </cell>
          <cell r="N251">
            <v>284670.09999999998</v>
          </cell>
        </row>
        <row r="252">
          <cell r="B252" t="str">
            <v>Argentina</v>
          </cell>
          <cell r="C252">
            <v>93502.13</v>
          </cell>
          <cell r="D252">
            <v>90122.47</v>
          </cell>
          <cell r="E252">
            <v>118790.59</v>
          </cell>
          <cell r="F252">
            <v>118784.24</v>
          </cell>
          <cell r="G252">
            <v>124729.95</v>
          </cell>
          <cell r="H252">
            <v>114641.65</v>
          </cell>
          <cell r="I252">
            <v>116987.68</v>
          </cell>
          <cell r="J252">
            <v>111637.49</v>
          </cell>
          <cell r="K252">
            <v>100572.76</v>
          </cell>
          <cell r="L252">
            <v>108836.68</v>
          </cell>
          <cell r="M252">
            <v>108967.65</v>
          </cell>
          <cell r="N252">
            <v>119067.89</v>
          </cell>
        </row>
        <row r="253">
          <cell r="B253" t="str">
            <v>Genex</v>
          </cell>
          <cell r="C253">
            <v>284308.76</v>
          </cell>
          <cell r="D253">
            <v>241449.72</v>
          </cell>
          <cell r="E253">
            <v>259643.4</v>
          </cell>
          <cell r="F253">
            <v>224919.36</v>
          </cell>
          <cell r="G253">
            <v>225293.17</v>
          </cell>
          <cell r="H253">
            <v>220950.69</v>
          </cell>
          <cell r="I253">
            <v>222481.28</v>
          </cell>
          <cell r="J253">
            <v>231561.69</v>
          </cell>
          <cell r="K253">
            <v>209050.9</v>
          </cell>
          <cell r="L253">
            <v>220501.72</v>
          </cell>
          <cell r="M253">
            <v>216126.44</v>
          </cell>
          <cell r="N253">
            <v>244693.81</v>
          </cell>
        </row>
        <row r="254">
          <cell r="B254" t="str">
            <v>Colonial</v>
          </cell>
          <cell r="C254">
            <v>110457.37</v>
          </cell>
          <cell r="D254">
            <v>108855.53</v>
          </cell>
          <cell r="E254">
            <v>123969.12</v>
          </cell>
          <cell r="F254">
            <v>111695.06</v>
          </cell>
          <cell r="G254">
            <v>102532.2</v>
          </cell>
          <cell r="H254">
            <v>105458.72</v>
          </cell>
          <cell r="I254">
            <v>102812.76</v>
          </cell>
          <cell r="J254">
            <v>93996.09</v>
          </cell>
          <cell r="K254">
            <v>95944.85</v>
          </cell>
          <cell r="L254">
            <v>80555.360000000001</v>
          </cell>
          <cell r="M254">
            <v>73033.149999999994</v>
          </cell>
          <cell r="N254">
            <v>77115.5</v>
          </cell>
        </row>
        <row r="255">
          <cell r="B255" t="str">
            <v>Venezuela</v>
          </cell>
          <cell r="C255">
            <v>197699.74</v>
          </cell>
          <cell r="D255">
            <v>180765.64</v>
          </cell>
          <cell r="E255">
            <v>213039.62</v>
          </cell>
          <cell r="F255">
            <v>200716.92</v>
          </cell>
          <cell r="G255">
            <v>206574.01</v>
          </cell>
          <cell r="H255">
            <v>199172.65</v>
          </cell>
          <cell r="I255">
            <v>208042.34</v>
          </cell>
          <cell r="J255">
            <v>201282.75</v>
          </cell>
          <cell r="K255">
            <v>191070.56</v>
          </cell>
          <cell r="L255">
            <v>217288.25</v>
          </cell>
          <cell r="M255">
            <v>213183.86</v>
          </cell>
          <cell r="N255">
            <v>220758.93</v>
          </cell>
        </row>
        <row r="256">
          <cell r="B256" t="str">
            <v>Lubrigas</v>
          </cell>
          <cell r="C256">
            <v>114682.67</v>
          </cell>
          <cell r="D256">
            <v>106950.41</v>
          </cell>
          <cell r="E256">
            <v>105396.05</v>
          </cell>
          <cell r="F256">
            <v>86618.27</v>
          </cell>
          <cell r="G256">
            <v>82192.94</v>
          </cell>
          <cell r="H256">
            <v>82523.649999999994</v>
          </cell>
          <cell r="I256">
            <v>53475.88</v>
          </cell>
          <cell r="J256">
            <v>60721.33</v>
          </cell>
          <cell r="K256">
            <v>60614.66</v>
          </cell>
          <cell r="L256">
            <v>65989.820000000007</v>
          </cell>
          <cell r="M256">
            <v>65129.69</v>
          </cell>
          <cell r="N256">
            <v>69023.28</v>
          </cell>
        </row>
        <row r="257">
          <cell r="B257" t="str">
            <v>Shalom</v>
          </cell>
          <cell r="C257">
            <v>85857.26</v>
          </cell>
          <cell r="D257">
            <v>55061.97</v>
          </cell>
          <cell r="E257">
            <v>88726.42</v>
          </cell>
          <cell r="F257">
            <v>86733.759999999995</v>
          </cell>
          <cell r="G257">
            <v>103970.65</v>
          </cell>
          <cell r="H257">
            <v>100000.66</v>
          </cell>
          <cell r="I257">
            <v>105538.36</v>
          </cell>
          <cell r="J257">
            <v>109916.53</v>
          </cell>
          <cell r="K257">
            <v>121073.1</v>
          </cell>
          <cell r="L257">
            <v>122099.94</v>
          </cell>
          <cell r="M257">
            <v>115127.34</v>
          </cell>
          <cell r="N257">
            <v>125491.8</v>
          </cell>
        </row>
        <row r="258">
          <cell r="B258" t="str">
            <v>Pits</v>
          </cell>
          <cell r="C258">
            <v>157744.57</v>
          </cell>
          <cell r="D258">
            <v>153240.1</v>
          </cell>
          <cell r="E258">
            <v>149262.16</v>
          </cell>
          <cell r="F258">
            <v>122626.82</v>
          </cell>
          <cell r="G258">
            <v>126182.81</v>
          </cell>
          <cell r="H258">
            <v>103048.16</v>
          </cell>
          <cell r="I258">
            <v>147540.45000000001</v>
          </cell>
          <cell r="J258">
            <v>169782.62</v>
          </cell>
          <cell r="K258">
            <v>153963.9</v>
          </cell>
          <cell r="L258">
            <v>164282.51</v>
          </cell>
          <cell r="M258">
            <v>170444.64</v>
          </cell>
          <cell r="N258">
            <v>190202.71</v>
          </cell>
        </row>
        <row r="259">
          <cell r="B259" t="str">
            <v>Arica</v>
          </cell>
          <cell r="C259">
            <v>287621.03999999998</v>
          </cell>
          <cell r="D259">
            <v>230742.91</v>
          </cell>
          <cell r="E259">
            <v>244191.04</v>
          </cell>
          <cell r="F259">
            <v>239432.58</v>
          </cell>
          <cell r="G259">
            <v>246222.16</v>
          </cell>
          <cell r="H259">
            <v>209125.84</v>
          </cell>
          <cell r="I259">
            <v>218676.43</v>
          </cell>
          <cell r="J259">
            <v>221664.91</v>
          </cell>
          <cell r="K259">
            <v>240092.05</v>
          </cell>
          <cell r="L259">
            <v>234504.99</v>
          </cell>
          <cell r="M259">
            <v>212946.21</v>
          </cell>
          <cell r="N259">
            <v>199796.75</v>
          </cell>
        </row>
        <row r="260">
          <cell r="B260" t="str">
            <v>Fometsa</v>
          </cell>
          <cell r="C260">
            <v>133616.69</v>
          </cell>
          <cell r="D260">
            <v>115067.23</v>
          </cell>
          <cell r="E260">
            <v>128958.2</v>
          </cell>
          <cell r="F260">
            <v>139010.89000000001</v>
          </cell>
          <cell r="G260">
            <v>148743.63</v>
          </cell>
          <cell r="H260">
            <v>149364.97</v>
          </cell>
          <cell r="I260">
            <v>143919.78</v>
          </cell>
          <cell r="J260">
            <v>131979.04999999999</v>
          </cell>
          <cell r="K260">
            <v>124409.75</v>
          </cell>
          <cell r="L260">
            <v>130829.66</v>
          </cell>
          <cell r="M260">
            <v>124314.53</v>
          </cell>
          <cell r="N260">
            <v>136052.69</v>
          </cell>
        </row>
        <row r="261">
          <cell r="B261" t="str">
            <v>Santa Rosa</v>
          </cell>
          <cell r="C261">
            <v>162159.82999999999</v>
          </cell>
          <cell r="D261">
            <v>77970.39</v>
          </cell>
          <cell r="E261">
            <v>142054.10999999999</v>
          </cell>
          <cell r="F261">
            <v>147000.32000000001</v>
          </cell>
          <cell r="G261">
            <v>161808.47</v>
          </cell>
          <cell r="H261">
            <v>154049.54999999999</v>
          </cell>
          <cell r="I261">
            <v>168504.64</v>
          </cell>
          <cell r="J261">
            <v>169987.37</v>
          </cell>
          <cell r="K261">
            <v>164313.49</v>
          </cell>
          <cell r="L261">
            <v>171751.84</v>
          </cell>
          <cell r="M261">
            <v>165286.10999999999</v>
          </cell>
          <cell r="N261">
            <v>184580.72</v>
          </cell>
        </row>
        <row r="262">
          <cell r="B262" t="str">
            <v>Lima</v>
          </cell>
          <cell r="C262">
            <v>191181.71</v>
          </cell>
          <cell r="D262">
            <v>182941.95</v>
          </cell>
          <cell r="E262">
            <v>195080.02</v>
          </cell>
          <cell r="F262">
            <v>194581.6</v>
          </cell>
          <cell r="G262">
            <v>192544.65</v>
          </cell>
          <cell r="H262">
            <v>213875.51</v>
          </cell>
          <cell r="I262">
            <v>239600.42</v>
          </cell>
          <cell r="J262">
            <v>243344.02</v>
          </cell>
          <cell r="K262">
            <v>233556.16</v>
          </cell>
          <cell r="L262">
            <v>244297.26</v>
          </cell>
          <cell r="M262">
            <v>234419.45</v>
          </cell>
          <cell r="N262">
            <v>265635.28999999998</v>
          </cell>
        </row>
        <row r="263">
          <cell r="B263" t="str">
            <v>Cilugas</v>
          </cell>
          <cell r="C263">
            <v>84596.09</v>
          </cell>
          <cell r="D263">
            <v>88952.6</v>
          </cell>
          <cell r="E263">
            <v>92586.06</v>
          </cell>
          <cell r="F263">
            <v>107528.29</v>
          </cell>
          <cell r="G263">
            <v>107062.43</v>
          </cell>
          <cell r="H263">
            <v>75383.53</v>
          </cell>
          <cell r="I263">
            <v>80208.36</v>
          </cell>
          <cell r="J263">
            <v>80890.78</v>
          </cell>
          <cell r="K263">
            <v>74571.179999999993</v>
          </cell>
          <cell r="L263">
            <v>77634.759999999995</v>
          </cell>
          <cell r="M263">
            <v>75361.960000000006</v>
          </cell>
          <cell r="N263">
            <v>81536.820000000007</v>
          </cell>
        </row>
        <row r="264">
          <cell r="B264" t="str">
            <v>Intraserv 5</v>
          </cell>
          <cell r="C264">
            <v>196740.05</v>
          </cell>
          <cell r="D264">
            <v>209005</v>
          </cell>
          <cell r="E264">
            <v>260268.1</v>
          </cell>
          <cell r="F264">
            <v>230750.48</v>
          </cell>
          <cell r="G264">
            <v>206590.3</v>
          </cell>
          <cell r="H264">
            <v>187630.2</v>
          </cell>
          <cell r="I264">
            <v>194338.5</v>
          </cell>
          <cell r="J264">
            <v>204158.22</v>
          </cell>
          <cell r="K264">
            <v>193306.17</v>
          </cell>
          <cell r="L264">
            <v>208933.83</v>
          </cell>
          <cell r="M264">
            <v>199927.52</v>
          </cell>
          <cell r="N264">
            <v>220688.59</v>
          </cell>
        </row>
        <row r="265">
          <cell r="B265" t="str">
            <v>Colonial III</v>
          </cell>
          <cell r="C265">
            <v>106929.15</v>
          </cell>
          <cell r="D265">
            <v>101077.49</v>
          </cell>
          <cell r="E265">
            <v>110295.28</v>
          </cell>
          <cell r="F265">
            <v>94312.29</v>
          </cell>
          <cell r="G265">
            <v>92689.69</v>
          </cell>
          <cell r="H265">
            <v>94878.29</v>
          </cell>
          <cell r="I265">
            <v>102190.89</v>
          </cell>
          <cell r="J265">
            <v>117890.74</v>
          </cell>
          <cell r="K265">
            <v>145176.79</v>
          </cell>
          <cell r="L265">
            <v>144660.71</v>
          </cell>
          <cell r="M265">
            <v>128808.16</v>
          </cell>
          <cell r="N265">
            <v>137144.01999999999</v>
          </cell>
        </row>
        <row r="266">
          <cell r="B266" t="str">
            <v>Vijogas</v>
          </cell>
          <cell r="C266">
            <v>181571.78</v>
          </cell>
          <cell r="D266">
            <v>178648.39</v>
          </cell>
          <cell r="E266">
            <v>206290.09</v>
          </cell>
          <cell r="F266">
            <v>218927.46</v>
          </cell>
          <cell r="G266">
            <v>234955.04</v>
          </cell>
          <cell r="H266">
            <v>223516.18</v>
          </cell>
          <cell r="I266">
            <v>204439.9</v>
          </cell>
          <cell r="J266">
            <v>193512.74</v>
          </cell>
          <cell r="K266">
            <v>181341.01</v>
          </cell>
          <cell r="L266">
            <v>182880.36</v>
          </cell>
          <cell r="M266">
            <v>174980.17</v>
          </cell>
          <cell r="N266">
            <v>188612.72</v>
          </cell>
        </row>
        <row r="267">
          <cell r="B267" t="str">
            <v>Altavidda II</v>
          </cell>
          <cell r="C267">
            <v>336149.22</v>
          </cell>
          <cell r="D267">
            <v>310684.96999999997</v>
          </cell>
          <cell r="E267">
            <v>355948.09</v>
          </cell>
          <cell r="F267">
            <v>328074.44</v>
          </cell>
          <cell r="G267">
            <v>325909.13</v>
          </cell>
          <cell r="H267">
            <v>323735.28999999998</v>
          </cell>
          <cell r="I267">
            <v>347418.9</v>
          </cell>
          <cell r="J267">
            <v>401852.07</v>
          </cell>
          <cell r="K267">
            <v>361674.95</v>
          </cell>
          <cell r="L267">
            <v>380194.86</v>
          </cell>
          <cell r="M267">
            <v>356267.81</v>
          </cell>
          <cell r="N267">
            <v>396655.31</v>
          </cell>
        </row>
        <row r="268">
          <cell r="B268" t="str">
            <v>Delta</v>
          </cell>
          <cell r="C268">
            <v>273854.25</v>
          </cell>
          <cell r="D268">
            <v>256388.41</v>
          </cell>
          <cell r="E268">
            <v>289078.69</v>
          </cell>
          <cell r="F268">
            <v>249007.96</v>
          </cell>
          <cell r="G268">
            <v>258279.08</v>
          </cell>
          <cell r="H268">
            <v>257572.63</v>
          </cell>
          <cell r="I268">
            <v>287590.84000000003</v>
          </cell>
          <cell r="J268">
            <v>298502.45</v>
          </cell>
          <cell r="K268">
            <v>295884.44</v>
          </cell>
          <cell r="L268">
            <v>309534.56</v>
          </cell>
          <cell r="M268">
            <v>301221.34999999998</v>
          </cell>
          <cell r="N268">
            <v>325430.49</v>
          </cell>
        </row>
        <row r="269">
          <cell r="B269" t="str">
            <v>Próceres</v>
          </cell>
          <cell r="C269">
            <v>365445.55</v>
          </cell>
          <cell r="D269">
            <v>268145.77</v>
          </cell>
          <cell r="E269">
            <v>298396.93</v>
          </cell>
          <cell r="F269">
            <v>236864.81</v>
          </cell>
          <cell r="G269">
            <v>247127.35</v>
          </cell>
          <cell r="H269">
            <v>235726.97</v>
          </cell>
          <cell r="I269">
            <v>238091.94</v>
          </cell>
          <cell r="J269">
            <v>233049.31</v>
          </cell>
          <cell r="K269">
            <v>259224.63</v>
          </cell>
          <cell r="L269">
            <v>281360.31</v>
          </cell>
          <cell r="M269">
            <v>265291.77</v>
          </cell>
          <cell r="N269">
            <v>285271.83</v>
          </cell>
        </row>
        <row r="270">
          <cell r="B270" t="str">
            <v>Assa La Victoria</v>
          </cell>
          <cell r="C270">
            <v>1010293.4</v>
          </cell>
          <cell r="D270">
            <v>898729.48</v>
          </cell>
          <cell r="E270">
            <v>930372.47</v>
          </cell>
          <cell r="F270">
            <v>820199.28</v>
          </cell>
          <cell r="G270">
            <v>814466.2</v>
          </cell>
          <cell r="H270">
            <v>722174.29</v>
          </cell>
          <cell r="I270">
            <v>765091.05</v>
          </cell>
          <cell r="J270">
            <v>856298.25</v>
          </cell>
          <cell r="K270">
            <v>834563.01</v>
          </cell>
          <cell r="L270">
            <v>855506.12</v>
          </cell>
          <cell r="M270">
            <v>817026.11</v>
          </cell>
          <cell r="N270">
            <v>879051.62</v>
          </cell>
        </row>
        <row r="271">
          <cell r="B271" t="str">
            <v>Estel</v>
          </cell>
          <cell r="C271">
            <v>429797.95</v>
          </cell>
          <cell r="D271">
            <v>402452.18</v>
          </cell>
          <cell r="E271">
            <v>440324.22</v>
          </cell>
          <cell r="F271">
            <v>419694.1</v>
          </cell>
          <cell r="G271">
            <v>444516.16</v>
          </cell>
          <cell r="H271">
            <v>401549.6</v>
          </cell>
          <cell r="I271">
            <v>414515.85</v>
          </cell>
          <cell r="J271">
            <v>371979.48</v>
          </cell>
          <cell r="K271">
            <v>404236.68</v>
          </cell>
          <cell r="L271">
            <v>354305.56</v>
          </cell>
          <cell r="M271">
            <v>401028.94</v>
          </cell>
          <cell r="N271">
            <v>488125.07</v>
          </cell>
        </row>
        <row r="272">
          <cell r="B272" t="str">
            <v>Angamos CyM</v>
          </cell>
          <cell r="C272">
            <v>202710.27</v>
          </cell>
          <cell r="D272">
            <v>172282.05</v>
          </cell>
          <cell r="E272">
            <v>181287.8</v>
          </cell>
          <cell r="F272">
            <v>191597.65</v>
          </cell>
          <cell r="G272">
            <v>181446.97</v>
          </cell>
          <cell r="H272">
            <v>171075.03</v>
          </cell>
          <cell r="I272">
            <v>184946.36</v>
          </cell>
          <cell r="J272">
            <v>163871.72</v>
          </cell>
          <cell r="K272">
            <v>152295.26999999999</v>
          </cell>
          <cell r="L272">
            <v>143685.73000000001</v>
          </cell>
          <cell r="M272">
            <v>132234.07999999999</v>
          </cell>
          <cell r="N272">
            <v>142589.51999999999</v>
          </cell>
        </row>
        <row r="273">
          <cell r="B273" t="str">
            <v>Titi</v>
          </cell>
          <cell r="C273">
            <v>240149.41</v>
          </cell>
          <cell r="D273">
            <v>245300.91</v>
          </cell>
          <cell r="E273">
            <v>275621.48</v>
          </cell>
          <cell r="F273">
            <v>256084.68</v>
          </cell>
          <cell r="G273">
            <v>264061.87</v>
          </cell>
          <cell r="H273">
            <v>259464.16</v>
          </cell>
          <cell r="I273">
            <v>294380.98</v>
          </cell>
          <cell r="J273">
            <v>292798.43</v>
          </cell>
          <cell r="K273">
            <v>281243.58</v>
          </cell>
          <cell r="L273">
            <v>258235.53</v>
          </cell>
          <cell r="M273">
            <v>255624.82</v>
          </cell>
          <cell r="N273">
            <v>248501.25</v>
          </cell>
        </row>
        <row r="274">
          <cell r="B274" t="str">
            <v>Acosa San Isidro</v>
          </cell>
          <cell r="C274">
            <v>363406.77</v>
          </cell>
          <cell r="D274">
            <v>324927.94</v>
          </cell>
          <cell r="E274">
            <v>379819.77</v>
          </cell>
          <cell r="F274">
            <v>321661.51</v>
          </cell>
          <cell r="G274">
            <v>338905.9</v>
          </cell>
          <cell r="H274">
            <v>332121.11</v>
          </cell>
          <cell r="I274">
            <v>331299.03000000003</v>
          </cell>
          <cell r="J274">
            <v>324689.58</v>
          </cell>
          <cell r="K274">
            <v>314867.90999999997</v>
          </cell>
          <cell r="L274">
            <v>326520.37</v>
          </cell>
          <cell r="M274">
            <v>394358.34</v>
          </cell>
          <cell r="N274">
            <v>421920.92</v>
          </cell>
        </row>
        <row r="275">
          <cell r="B275" t="str">
            <v>Coesti Zarate</v>
          </cell>
          <cell r="C275">
            <v>360860.6</v>
          </cell>
          <cell r="D275">
            <v>327223.12</v>
          </cell>
          <cell r="E275">
            <v>346781.02</v>
          </cell>
          <cell r="F275">
            <v>294229.67</v>
          </cell>
          <cell r="G275">
            <v>297047.08</v>
          </cell>
          <cell r="H275">
            <v>284672.51</v>
          </cell>
          <cell r="I275">
            <v>306003.53000000003</v>
          </cell>
          <cell r="J275">
            <v>290671.58</v>
          </cell>
          <cell r="K275">
            <v>276853.93</v>
          </cell>
          <cell r="L275">
            <v>282567.81</v>
          </cell>
          <cell r="M275">
            <v>273746.59000000003</v>
          </cell>
          <cell r="N275">
            <v>260928.75</v>
          </cell>
        </row>
        <row r="276">
          <cell r="B276" t="str">
            <v>Neogas</v>
          </cell>
          <cell r="C276">
            <v>50738.94</v>
          </cell>
          <cell r="D276">
            <v>49919.79</v>
          </cell>
          <cell r="E276">
            <v>44117.51</v>
          </cell>
          <cell r="F276">
            <v>39019.550000000003</v>
          </cell>
          <cell r="G276">
            <v>30265.26</v>
          </cell>
          <cell r="H276">
            <v>50004.46</v>
          </cell>
          <cell r="I276">
            <v>61174.6</v>
          </cell>
          <cell r="J276">
            <v>63855.76</v>
          </cell>
          <cell r="K276">
            <v>69606.399999999994</v>
          </cell>
          <cell r="L276">
            <v>64596.13</v>
          </cell>
          <cell r="M276">
            <v>74534.78</v>
          </cell>
          <cell r="N276">
            <v>112727.23</v>
          </cell>
        </row>
        <row r="277">
          <cell r="B277" t="str">
            <v>Tingo Maria</v>
          </cell>
          <cell r="C277">
            <v>155410.16</v>
          </cell>
          <cell r="D277">
            <v>140082.5</v>
          </cell>
          <cell r="E277">
            <v>134050.46</v>
          </cell>
          <cell r="F277">
            <v>116198.2</v>
          </cell>
          <cell r="G277">
            <v>126784.52</v>
          </cell>
          <cell r="H277">
            <v>109239.97</v>
          </cell>
          <cell r="I277">
            <v>127077.83</v>
          </cell>
          <cell r="J277">
            <v>119061.35</v>
          </cell>
          <cell r="K277">
            <v>107122.23</v>
          </cell>
          <cell r="L277">
            <v>106250.36</v>
          </cell>
          <cell r="M277">
            <v>117619.11</v>
          </cell>
          <cell r="N277">
            <v>124528.64</v>
          </cell>
        </row>
        <row r="278">
          <cell r="B278" t="str">
            <v>San Luis</v>
          </cell>
          <cell r="C278">
            <v>110710.14</v>
          </cell>
          <cell r="D278">
            <v>25332.29</v>
          </cell>
          <cell r="E278">
            <v>37474.21</v>
          </cell>
          <cell r="F278">
            <v>51656.1</v>
          </cell>
          <cell r="G278">
            <v>57721.599999999999</v>
          </cell>
          <cell r="H278">
            <v>49737.72</v>
          </cell>
          <cell r="I278">
            <v>44553.94</v>
          </cell>
          <cell r="J278">
            <v>9964.75</v>
          </cell>
          <cell r="K278">
            <v>18510.72</v>
          </cell>
          <cell r="L278">
            <v>45699.16</v>
          </cell>
          <cell r="M278">
            <v>62648.27</v>
          </cell>
          <cell r="N278">
            <v>86648.99</v>
          </cell>
        </row>
        <row r="279">
          <cell r="B279" t="str">
            <v>Brata</v>
          </cell>
          <cell r="C279">
            <v>454430.97</v>
          </cell>
          <cell r="D279">
            <v>457727.16</v>
          </cell>
          <cell r="E279">
            <v>517101.49</v>
          </cell>
          <cell r="F279">
            <v>474494.29</v>
          </cell>
          <cell r="G279">
            <v>467872.14</v>
          </cell>
          <cell r="H279">
            <v>443905.94</v>
          </cell>
          <cell r="I279">
            <v>468417.86</v>
          </cell>
          <cell r="J279">
            <v>449997.91</v>
          </cell>
          <cell r="K279">
            <v>429213.7</v>
          </cell>
          <cell r="L279">
            <v>439251.3</v>
          </cell>
          <cell r="M279">
            <v>418360.25</v>
          </cell>
          <cell r="N279">
            <v>447102.97</v>
          </cell>
        </row>
        <row r="280">
          <cell r="B280" t="str">
            <v>Malecon Checa</v>
          </cell>
          <cell r="C280">
            <v>268385.05</v>
          </cell>
          <cell r="D280">
            <v>237664.88</v>
          </cell>
          <cell r="E280">
            <v>240701.05</v>
          </cell>
          <cell r="F280">
            <v>213440.06</v>
          </cell>
          <cell r="G280">
            <v>227997.81</v>
          </cell>
          <cell r="H280">
            <v>200271.38</v>
          </cell>
          <cell r="I280">
            <v>205989.81</v>
          </cell>
          <cell r="J280">
            <v>194551.8</v>
          </cell>
          <cell r="K280">
            <v>217584.14</v>
          </cell>
          <cell r="L280">
            <v>230661.56</v>
          </cell>
          <cell r="M280">
            <v>207820.62</v>
          </cell>
          <cell r="N280">
            <v>212301.09</v>
          </cell>
        </row>
        <row r="281">
          <cell r="B281" t="str">
            <v>Estaciones y Gasocentros</v>
          </cell>
          <cell r="C281">
            <v>171951.23</v>
          </cell>
          <cell r="D281">
            <v>187469.12</v>
          </cell>
          <cell r="E281">
            <v>189480.21</v>
          </cell>
          <cell r="F281">
            <v>181670.35</v>
          </cell>
          <cell r="G281">
            <v>206648.56</v>
          </cell>
          <cell r="H281">
            <v>221541.38</v>
          </cell>
          <cell r="I281">
            <v>252499.72</v>
          </cell>
          <cell r="J281">
            <v>250914.67</v>
          </cell>
          <cell r="K281">
            <v>245777.77</v>
          </cell>
          <cell r="L281">
            <v>261146.75</v>
          </cell>
          <cell r="M281">
            <v>257830.34</v>
          </cell>
          <cell r="N281">
            <v>270609.86</v>
          </cell>
        </row>
        <row r="282">
          <cell r="B282" t="str">
            <v>Gasbra La Victoria</v>
          </cell>
          <cell r="C282">
            <v>701427.48</v>
          </cell>
          <cell r="D282">
            <v>689632.71</v>
          </cell>
          <cell r="E282">
            <v>750729.23</v>
          </cell>
          <cell r="F282">
            <v>727554.39</v>
          </cell>
          <cell r="G282">
            <v>757974.43</v>
          </cell>
          <cell r="H282">
            <v>734697.43</v>
          </cell>
          <cell r="I282">
            <v>697055.95</v>
          </cell>
          <cell r="J282">
            <v>553964.43000000005</v>
          </cell>
          <cell r="K282">
            <v>470423.73</v>
          </cell>
          <cell r="L282">
            <v>480305.14</v>
          </cell>
          <cell r="M282">
            <v>471290.75</v>
          </cell>
          <cell r="N282">
            <v>501107.55</v>
          </cell>
        </row>
        <row r="283">
          <cell r="B283" t="str">
            <v>Acosa Faucett</v>
          </cell>
          <cell r="C283">
            <v>240946.73</v>
          </cell>
          <cell r="D283">
            <v>238602.32</v>
          </cell>
          <cell r="E283">
            <v>291654.15000000002</v>
          </cell>
          <cell r="F283">
            <v>271309.52</v>
          </cell>
          <cell r="G283">
            <v>293692.71999999997</v>
          </cell>
          <cell r="H283">
            <v>281667.09000000003</v>
          </cell>
          <cell r="I283">
            <v>292723.43</v>
          </cell>
          <cell r="J283">
            <v>292545.39</v>
          </cell>
          <cell r="K283">
            <v>291286.49</v>
          </cell>
          <cell r="L283">
            <v>304981.28999999998</v>
          </cell>
          <cell r="M283">
            <v>347063.21</v>
          </cell>
          <cell r="N283">
            <v>392863.7</v>
          </cell>
        </row>
        <row r="284">
          <cell r="B284" t="str">
            <v>Arica II</v>
          </cell>
          <cell r="C284">
            <v>100557.9</v>
          </cell>
          <cell r="D284">
            <v>100784.29</v>
          </cell>
          <cell r="E284">
            <v>124936.93</v>
          </cell>
          <cell r="F284">
            <v>95494.51</v>
          </cell>
          <cell r="G284">
            <v>107369.07</v>
          </cell>
          <cell r="H284">
            <v>111115</v>
          </cell>
          <cell r="I284">
            <v>115332.41</v>
          </cell>
          <cell r="J284">
            <v>106063.47</v>
          </cell>
          <cell r="K284">
            <v>134784.57</v>
          </cell>
          <cell r="L284">
            <v>139985.57999999999</v>
          </cell>
          <cell r="M284">
            <v>130308.55</v>
          </cell>
          <cell r="N284">
            <v>138052.04</v>
          </cell>
        </row>
        <row r="285">
          <cell r="B285" t="str">
            <v>Central</v>
          </cell>
          <cell r="C285">
            <v>189326.28</v>
          </cell>
          <cell r="D285">
            <v>143916.85</v>
          </cell>
          <cell r="E285">
            <v>155400.44</v>
          </cell>
          <cell r="F285">
            <v>152703.97</v>
          </cell>
          <cell r="G285">
            <v>160475.26999999999</v>
          </cell>
          <cell r="H285">
            <v>176931.02</v>
          </cell>
          <cell r="I285">
            <v>199814.06</v>
          </cell>
          <cell r="J285">
            <v>179241.9</v>
          </cell>
          <cell r="K285">
            <v>179311.69</v>
          </cell>
          <cell r="L285">
            <v>190534.75</v>
          </cell>
          <cell r="M285">
            <v>192106.69</v>
          </cell>
          <cell r="N285">
            <v>198715.58</v>
          </cell>
        </row>
        <row r="286">
          <cell r="B286" t="str">
            <v>Inca GNV</v>
          </cell>
          <cell r="C286">
            <v>157642.42000000001</v>
          </cell>
          <cell r="D286">
            <v>168935.62</v>
          </cell>
          <cell r="E286">
            <v>199735.49</v>
          </cell>
          <cell r="F286">
            <v>203874.54</v>
          </cell>
          <cell r="G286">
            <v>223881.08</v>
          </cell>
          <cell r="H286">
            <v>224318.44</v>
          </cell>
          <cell r="I286">
            <v>233811.07</v>
          </cell>
          <cell r="J286">
            <v>234020.16</v>
          </cell>
          <cell r="K286">
            <v>233019.09</v>
          </cell>
          <cell r="L286">
            <v>230718.23</v>
          </cell>
          <cell r="M286">
            <v>214428.98</v>
          </cell>
          <cell r="N286">
            <v>222334.64</v>
          </cell>
        </row>
        <row r="287">
          <cell r="B287" t="str">
            <v>Livomarket Argentina</v>
          </cell>
          <cell r="C287">
            <v>100707.85</v>
          </cell>
          <cell r="D287">
            <v>95296.17</v>
          </cell>
          <cell r="E287">
            <v>111258.28</v>
          </cell>
          <cell r="F287">
            <v>137755.10999999999</v>
          </cell>
          <cell r="G287">
            <v>141011.38</v>
          </cell>
          <cell r="H287">
            <v>137978.20000000001</v>
          </cell>
          <cell r="I287">
            <v>142398.67000000001</v>
          </cell>
          <cell r="J287">
            <v>143361.93</v>
          </cell>
          <cell r="K287">
            <v>136888.49</v>
          </cell>
          <cell r="L287">
            <v>134420.22</v>
          </cell>
          <cell r="M287">
            <v>137838.79999999999</v>
          </cell>
          <cell r="N287">
            <v>151330.07</v>
          </cell>
        </row>
        <row r="288">
          <cell r="B288" t="str">
            <v>Coesti Igarsa</v>
          </cell>
          <cell r="C288">
            <v>117695.15</v>
          </cell>
          <cell r="D288">
            <v>174849.79</v>
          </cell>
          <cell r="E288">
            <v>194183.04000000001</v>
          </cell>
          <cell r="F288">
            <v>181769.68</v>
          </cell>
          <cell r="G288">
            <v>218944.79</v>
          </cell>
          <cell r="H288">
            <v>196713.72</v>
          </cell>
          <cell r="I288">
            <v>219154.57</v>
          </cell>
          <cell r="J288">
            <v>237822.09</v>
          </cell>
          <cell r="K288">
            <v>229144.77</v>
          </cell>
          <cell r="L288">
            <v>235574.76</v>
          </cell>
          <cell r="M288">
            <v>252092.74</v>
          </cell>
          <cell r="N288">
            <v>298609.02</v>
          </cell>
        </row>
        <row r="289">
          <cell r="B289" t="str">
            <v>Sanflor-Farmin</v>
          </cell>
          <cell r="C289">
            <v>249106.93</v>
          </cell>
          <cell r="D289">
            <v>248360.41</v>
          </cell>
          <cell r="E289">
            <v>279678.28000000003</v>
          </cell>
          <cell r="F289">
            <v>270372.09000000003</v>
          </cell>
          <cell r="G289">
            <v>294350.56</v>
          </cell>
          <cell r="H289">
            <v>339495.61</v>
          </cell>
          <cell r="I289">
            <v>371946.46</v>
          </cell>
          <cell r="J289">
            <v>395705.26</v>
          </cell>
          <cell r="K289">
            <v>367972.43</v>
          </cell>
          <cell r="L289">
            <v>392196.81</v>
          </cell>
          <cell r="M289">
            <v>365241.42</v>
          </cell>
          <cell r="N289">
            <v>383416.66</v>
          </cell>
        </row>
        <row r="290">
          <cell r="B290" t="str">
            <v>Centro Gas Diego</v>
          </cell>
          <cell r="C290">
            <v>120190.16</v>
          </cell>
          <cell r="D290">
            <v>127800.79</v>
          </cell>
          <cell r="E290">
            <v>146129.49</v>
          </cell>
          <cell r="F290">
            <v>130171.31</v>
          </cell>
          <cell r="G290">
            <v>123982.67</v>
          </cell>
          <cell r="H290">
            <v>110604.82</v>
          </cell>
          <cell r="I290">
            <v>111095.63</v>
          </cell>
          <cell r="J290">
            <v>105002.58</v>
          </cell>
          <cell r="K290">
            <v>98103.14</v>
          </cell>
          <cell r="L290">
            <v>95750.13</v>
          </cell>
          <cell r="M290">
            <v>91285.38</v>
          </cell>
          <cell r="N290">
            <v>92376.57</v>
          </cell>
        </row>
        <row r="291">
          <cell r="B291" t="str">
            <v>Tupac Amaru</v>
          </cell>
          <cell r="C291">
            <v>137125.43</v>
          </cell>
          <cell r="D291">
            <v>148868.96</v>
          </cell>
          <cell r="E291">
            <v>185687.91</v>
          </cell>
          <cell r="F291">
            <v>195749.27</v>
          </cell>
          <cell r="G291">
            <v>206515.76</v>
          </cell>
          <cell r="H291">
            <v>221818.69</v>
          </cell>
          <cell r="I291">
            <v>239557.77</v>
          </cell>
          <cell r="J291">
            <v>254455.53</v>
          </cell>
          <cell r="K291">
            <v>235485.9</v>
          </cell>
          <cell r="L291">
            <v>264258.53000000003</v>
          </cell>
          <cell r="M291">
            <v>260706.64</v>
          </cell>
          <cell r="N291">
            <v>292037.09999999998</v>
          </cell>
        </row>
        <row r="292">
          <cell r="B292" t="str">
            <v>Nanita</v>
          </cell>
          <cell r="C292">
            <v>154041.63</v>
          </cell>
          <cell r="D292">
            <v>167638.95000000001</v>
          </cell>
          <cell r="E292">
            <v>207227.4</v>
          </cell>
          <cell r="F292">
            <v>207869.23</v>
          </cell>
          <cell r="G292">
            <v>228304.14</v>
          </cell>
          <cell r="H292">
            <v>218532.25</v>
          </cell>
          <cell r="I292">
            <v>224542.54</v>
          </cell>
          <cell r="J292">
            <v>226731.48</v>
          </cell>
          <cell r="K292">
            <v>228912.92</v>
          </cell>
          <cell r="L292">
            <v>241432.34</v>
          </cell>
          <cell r="M292">
            <v>240767</v>
          </cell>
          <cell r="N292">
            <v>264047.77</v>
          </cell>
        </row>
        <row r="293">
          <cell r="B293" t="str">
            <v>Acosa Castilla</v>
          </cell>
          <cell r="C293">
            <v>126998.23</v>
          </cell>
          <cell r="D293">
            <v>153247.89000000001</v>
          </cell>
          <cell r="E293">
            <v>208237.55</v>
          </cell>
          <cell r="F293">
            <v>200719.18</v>
          </cell>
          <cell r="G293">
            <v>210809.27</v>
          </cell>
          <cell r="H293">
            <v>220548.69</v>
          </cell>
          <cell r="I293">
            <v>225474.88</v>
          </cell>
          <cell r="J293">
            <v>234277.72</v>
          </cell>
          <cell r="K293">
            <v>230089.8</v>
          </cell>
          <cell r="L293">
            <v>232188.26</v>
          </cell>
          <cell r="M293">
            <v>243650.97</v>
          </cell>
          <cell r="N293">
            <v>271284.92</v>
          </cell>
        </row>
        <row r="294">
          <cell r="B294" t="str">
            <v>Korioto Las Lomas</v>
          </cell>
          <cell r="C294">
            <v>191440.38</v>
          </cell>
          <cell r="D294">
            <v>196173.4</v>
          </cell>
          <cell r="E294">
            <v>217346.52</v>
          </cell>
          <cell r="F294">
            <v>195307.96</v>
          </cell>
          <cell r="G294">
            <v>244679.96</v>
          </cell>
          <cell r="H294">
            <v>278111.06</v>
          </cell>
          <cell r="I294">
            <v>281282.19</v>
          </cell>
          <cell r="J294">
            <v>282377.68</v>
          </cell>
          <cell r="K294">
            <v>271023.71000000002</v>
          </cell>
          <cell r="L294">
            <v>286716.68</v>
          </cell>
          <cell r="M294">
            <v>294223.12</v>
          </cell>
          <cell r="N294">
            <v>302960.81</v>
          </cell>
        </row>
        <row r="295">
          <cell r="B295" t="str">
            <v>Paseo de la Republica</v>
          </cell>
          <cell r="C295">
            <v>301719</v>
          </cell>
          <cell r="D295">
            <v>389048.25</v>
          </cell>
          <cell r="E295">
            <v>467952.34</v>
          </cell>
          <cell r="F295">
            <v>438959.87</v>
          </cell>
          <cell r="G295">
            <v>470630.94</v>
          </cell>
          <cell r="H295">
            <v>409519.35</v>
          </cell>
          <cell r="I295">
            <v>468665.78</v>
          </cell>
          <cell r="J295">
            <v>478323.63</v>
          </cell>
          <cell r="K295">
            <v>456878.21</v>
          </cell>
          <cell r="L295">
            <v>475915.81</v>
          </cell>
          <cell r="M295">
            <v>440525.47</v>
          </cell>
          <cell r="N295">
            <v>458731.87</v>
          </cell>
        </row>
        <row r="296">
          <cell r="B296" t="str">
            <v>GNV Real</v>
          </cell>
          <cell r="C296">
            <v>127570.62</v>
          </cell>
          <cell r="D296">
            <v>400076.49</v>
          </cell>
          <cell r="E296">
            <v>469417.6</v>
          </cell>
          <cell r="F296">
            <v>396379.54</v>
          </cell>
          <cell r="G296">
            <v>429878.37</v>
          </cell>
          <cell r="H296">
            <v>417649.49</v>
          </cell>
          <cell r="I296">
            <v>448351.19</v>
          </cell>
          <cell r="J296">
            <v>432338.3</v>
          </cell>
          <cell r="K296">
            <v>431904.08</v>
          </cell>
          <cell r="L296">
            <v>435838.71999999997</v>
          </cell>
          <cell r="M296">
            <v>429677.48</v>
          </cell>
          <cell r="N296">
            <v>469600.86</v>
          </cell>
        </row>
        <row r="297">
          <cell r="B297" t="str">
            <v>Las Tiendas</v>
          </cell>
          <cell r="C297">
            <v>5328.49</v>
          </cell>
          <cell r="D297">
            <v>75389.539999999994</v>
          </cell>
          <cell r="E297">
            <v>114619.7</v>
          </cell>
          <cell r="F297">
            <v>120830.09</v>
          </cell>
          <cell r="G297">
            <v>133732.45000000001</v>
          </cell>
          <cell r="H297">
            <v>136953.20000000001</v>
          </cell>
          <cell r="I297">
            <v>158731.12</v>
          </cell>
          <cell r="J297">
            <v>154544.9</v>
          </cell>
          <cell r="K297">
            <v>145863.32999999999</v>
          </cell>
          <cell r="L297">
            <v>137832.59</v>
          </cell>
          <cell r="M297">
            <v>132806.43</v>
          </cell>
          <cell r="N297">
            <v>130227.1</v>
          </cell>
        </row>
        <row r="298">
          <cell r="B298" t="str">
            <v>28 de Julio</v>
          </cell>
          <cell r="C298">
            <v>12366.84</v>
          </cell>
          <cell r="D298">
            <v>132658</v>
          </cell>
          <cell r="E298">
            <v>173841.27</v>
          </cell>
          <cell r="F298">
            <v>195225.23</v>
          </cell>
          <cell r="G298">
            <v>218455.86</v>
          </cell>
          <cell r="H298">
            <v>235659.58</v>
          </cell>
          <cell r="I298">
            <v>251715.04</v>
          </cell>
          <cell r="J298">
            <v>216032.27</v>
          </cell>
          <cell r="K298">
            <v>202635.6</v>
          </cell>
          <cell r="L298">
            <v>215271.61</v>
          </cell>
          <cell r="M298">
            <v>217660.32</v>
          </cell>
          <cell r="N298">
            <v>192109.85</v>
          </cell>
        </row>
        <row r="299">
          <cell r="B299" t="str">
            <v>Vista Alegre</v>
          </cell>
          <cell r="D299">
            <v>112299.07</v>
          </cell>
          <cell r="E299">
            <v>149279.97</v>
          </cell>
          <cell r="F299">
            <v>151249.88</v>
          </cell>
          <cell r="G299">
            <v>177605.51</v>
          </cell>
          <cell r="H299">
            <v>161695.41</v>
          </cell>
          <cell r="I299">
            <v>194138.32</v>
          </cell>
          <cell r="J299">
            <v>202882.91</v>
          </cell>
          <cell r="K299">
            <v>188374.69</v>
          </cell>
          <cell r="L299">
            <v>201283.46</v>
          </cell>
          <cell r="M299">
            <v>193730.48</v>
          </cell>
          <cell r="N299">
            <v>214808.05</v>
          </cell>
        </row>
        <row r="300">
          <cell r="B300" t="str">
            <v>Carrion El Torito</v>
          </cell>
          <cell r="D300">
            <v>83723.289999999994</v>
          </cell>
          <cell r="E300">
            <v>184206.93</v>
          </cell>
          <cell r="F300">
            <v>226597.57</v>
          </cell>
          <cell r="G300">
            <v>242860.75</v>
          </cell>
          <cell r="H300">
            <v>224504.91</v>
          </cell>
          <cell r="I300">
            <v>220472.77</v>
          </cell>
          <cell r="J300">
            <v>228447.21</v>
          </cell>
          <cell r="K300">
            <v>220888.27</v>
          </cell>
          <cell r="L300">
            <v>237785.29</v>
          </cell>
          <cell r="M300">
            <v>227131.46</v>
          </cell>
          <cell r="N300">
            <v>226634.67</v>
          </cell>
        </row>
        <row r="301">
          <cell r="B301" t="str">
            <v>Nicolas Ayllon</v>
          </cell>
          <cell r="D301">
            <v>18692.39</v>
          </cell>
          <cell r="E301">
            <v>68132.77</v>
          </cell>
          <cell r="F301">
            <v>37521.730000000003</v>
          </cell>
          <cell r="G301">
            <v>19006.759999999998</v>
          </cell>
          <cell r="H301">
            <v>7730.86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Celeste</v>
          </cell>
          <cell r="D302">
            <v>29099.759999999998</v>
          </cell>
          <cell r="E302">
            <v>74302.789999999994</v>
          </cell>
          <cell r="F302">
            <v>99257.38</v>
          </cell>
          <cell r="G302">
            <v>121835.55</v>
          </cell>
          <cell r="H302">
            <v>143976.04</v>
          </cell>
          <cell r="I302">
            <v>155143.22</v>
          </cell>
          <cell r="J302">
            <v>167146.06</v>
          </cell>
          <cell r="K302">
            <v>170356.34</v>
          </cell>
          <cell r="L302">
            <v>181379.14</v>
          </cell>
          <cell r="M302">
            <v>171704.23</v>
          </cell>
          <cell r="N302">
            <v>194350.46</v>
          </cell>
        </row>
        <row r="303">
          <cell r="B303" t="str">
            <v>Puente Nuevo</v>
          </cell>
          <cell r="D303">
            <v>76874.559999999998</v>
          </cell>
          <cell r="E303">
            <v>269965.63</v>
          </cell>
          <cell r="F303">
            <v>314597.88</v>
          </cell>
          <cell r="G303">
            <v>343342.24</v>
          </cell>
          <cell r="H303">
            <v>313013.8</v>
          </cell>
          <cell r="I303">
            <v>336165.54</v>
          </cell>
          <cell r="J303">
            <v>331459.53999999998</v>
          </cell>
          <cell r="K303">
            <v>311981.68</v>
          </cell>
          <cell r="L303">
            <v>336542.54</v>
          </cell>
          <cell r="M303">
            <v>355543</v>
          </cell>
          <cell r="N303">
            <v>390051.18</v>
          </cell>
        </row>
        <row r="304">
          <cell r="B304" t="str">
            <v>Abtao</v>
          </cell>
          <cell r="D304">
            <v>7489.2</v>
          </cell>
          <cell r="E304">
            <v>153255.19</v>
          </cell>
          <cell r="F304">
            <v>153541.89000000001</v>
          </cell>
          <cell r="G304">
            <v>173175.59</v>
          </cell>
          <cell r="H304">
            <v>171382.3</v>
          </cell>
          <cell r="I304">
            <v>179218.44</v>
          </cell>
          <cell r="J304">
            <v>161544.72</v>
          </cell>
          <cell r="K304">
            <v>192292.84</v>
          </cell>
          <cell r="L304">
            <v>196613.07</v>
          </cell>
          <cell r="M304">
            <v>169557.97</v>
          </cell>
          <cell r="N304">
            <v>183160.8</v>
          </cell>
        </row>
        <row r="305">
          <cell r="B305" t="str">
            <v>Pachacútec E&amp;A</v>
          </cell>
          <cell r="E305">
            <v>74957.850000000006</v>
          </cell>
          <cell r="F305">
            <v>234255.25</v>
          </cell>
          <cell r="G305">
            <v>282461.48</v>
          </cell>
          <cell r="H305">
            <v>324250.39</v>
          </cell>
          <cell r="I305">
            <v>302009.27</v>
          </cell>
          <cell r="J305">
            <v>311737.21999999997</v>
          </cell>
          <cell r="K305">
            <v>316831.59000000003</v>
          </cell>
          <cell r="L305">
            <v>352414.99</v>
          </cell>
          <cell r="M305">
            <v>351354.53</v>
          </cell>
          <cell r="N305">
            <v>375687.93</v>
          </cell>
        </row>
        <row r="306">
          <cell r="B306" t="str">
            <v>Tomas Valle</v>
          </cell>
          <cell r="E306">
            <v>33746.46</v>
          </cell>
          <cell r="F306">
            <v>138857.91</v>
          </cell>
          <cell r="G306">
            <v>177684.14</v>
          </cell>
          <cell r="H306">
            <v>192892.23</v>
          </cell>
          <cell r="I306">
            <v>201199.68</v>
          </cell>
          <cell r="J306">
            <v>203144.29</v>
          </cell>
          <cell r="K306">
            <v>255038.29</v>
          </cell>
          <cell r="L306">
            <v>279616.7</v>
          </cell>
          <cell r="M306">
            <v>265470.12</v>
          </cell>
          <cell r="N306">
            <v>257482.27</v>
          </cell>
        </row>
        <row r="307">
          <cell r="B307" t="str">
            <v>Trigam II</v>
          </cell>
          <cell r="F307">
            <v>247822.22</v>
          </cell>
          <cell r="G307">
            <v>326963.15999999997</v>
          </cell>
          <cell r="H307">
            <v>320693.92</v>
          </cell>
          <cell r="I307">
            <v>330651.84000000003</v>
          </cell>
          <cell r="J307">
            <v>332832.39</v>
          </cell>
          <cell r="K307">
            <v>313681.84000000003</v>
          </cell>
          <cell r="L307">
            <v>342699.29</v>
          </cell>
          <cell r="M307">
            <v>339838.96</v>
          </cell>
          <cell r="N307">
            <v>387193.56</v>
          </cell>
        </row>
        <row r="308">
          <cell r="B308" t="str">
            <v>Acosa Breña</v>
          </cell>
          <cell r="F308">
            <v>125787.29</v>
          </cell>
          <cell r="G308">
            <v>145703.18</v>
          </cell>
          <cell r="H308">
            <v>141204.03</v>
          </cell>
          <cell r="I308">
            <v>169120.85</v>
          </cell>
          <cell r="J308">
            <v>167741.92000000001</v>
          </cell>
          <cell r="K308">
            <v>169896.6</v>
          </cell>
          <cell r="L308">
            <v>170687.71</v>
          </cell>
          <cell r="M308">
            <v>207377.77</v>
          </cell>
          <cell r="N308">
            <v>251159.72</v>
          </cell>
        </row>
        <row r="309">
          <cell r="B309" t="str">
            <v>SchoII</v>
          </cell>
          <cell r="F309">
            <v>69325.69</v>
          </cell>
          <cell r="G309">
            <v>115082.56</v>
          </cell>
          <cell r="H309">
            <v>93365.2</v>
          </cell>
          <cell r="I309">
            <v>97267.34</v>
          </cell>
          <cell r="J309">
            <v>92586.43</v>
          </cell>
          <cell r="K309">
            <v>87003.21</v>
          </cell>
          <cell r="L309">
            <v>87482.77</v>
          </cell>
          <cell r="M309">
            <v>84137.17</v>
          </cell>
          <cell r="N309">
            <v>89238.65</v>
          </cell>
        </row>
        <row r="310">
          <cell r="B310" t="str">
            <v>Javier Prado</v>
          </cell>
          <cell r="F310">
            <v>113416.87</v>
          </cell>
          <cell r="G310">
            <v>204881.66</v>
          </cell>
          <cell r="H310">
            <v>234003.07</v>
          </cell>
          <cell r="I310">
            <v>253376.25</v>
          </cell>
          <cell r="J310">
            <v>280547.83</v>
          </cell>
          <cell r="K310">
            <v>324306.76</v>
          </cell>
          <cell r="L310">
            <v>303820.71000000002</v>
          </cell>
          <cell r="M310">
            <v>291375.3</v>
          </cell>
          <cell r="N310">
            <v>265687.21999999997</v>
          </cell>
        </row>
        <row r="311">
          <cell r="B311" t="str">
            <v>Energigas Javier Prado</v>
          </cell>
          <cell r="F311">
            <v>70273.600000000006</v>
          </cell>
          <cell r="G311">
            <v>193355.69</v>
          </cell>
          <cell r="H311">
            <v>210561.51</v>
          </cell>
          <cell r="I311">
            <v>230391.66</v>
          </cell>
          <cell r="J311">
            <v>222663.6</v>
          </cell>
          <cell r="K311">
            <v>211185.15</v>
          </cell>
          <cell r="L311">
            <v>223068.63</v>
          </cell>
          <cell r="M311">
            <v>216337.55</v>
          </cell>
          <cell r="N311">
            <v>220122.43</v>
          </cell>
        </row>
        <row r="312">
          <cell r="B312" t="str">
            <v>Salomon</v>
          </cell>
          <cell r="F312">
            <v>36068.639999999999</v>
          </cell>
          <cell r="G312">
            <v>93450.75</v>
          </cell>
          <cell r="H312">
            <v>110281.95</v>
          </cell>
          <cell r="I312">
            <v>134382.99</v>
          </cell>
          <cell r="J312">
            <v>136455.54</v>
          </cell>
          <cell r="K312">
            <v>131805.57</v>
          </cell>
          <cell r="L312">
            <v>144042.99</v>
          </cell>
          <cell r="M312">
            <v>140394.69</v>
          </cell>
          <cell r="N312">
            <v>161439.51999999999</v>
          </cell>
        </row>
        <row r="313">
          <cell r="B313" t="str">
            <v>Santa Cruz</v>
          </cell>
          <cell r="F313">
            <v>89129.93</v>
          </cell>
          <cell r="G313">
            <v>280496.03999999998</v>
          </cell>
          <cell r="H313">
            <v>299782.64</v>
          </cell>
          <cell r="I313">
            <v>303970.84999999998</v>
          </cell>
          <cell r="J313">
            <v>326372</v>
          </cell>
          <cell r="K313">
            <v>304174.02</v>
          </cell>
          <cell r="L313">
            <v>318008.62</v>
          </cell>
          <cell r="M313">
            <v>324610.28000000003</v>
          </cell>
          <cell r="N313">
            <v>383632.68</v>
          </cell>
        </row>
        <row r="314">
          <cell r="B314" t="str">
            <v>La Victoria</v>
          </cell>
          <cell r="F314">
            <v>0</v>
          </cell>
          <cell r="G314">
            <v>24843.97</v>
          </cell>
          <cell r="H314">
            <v>149340.68</v>
          </cell>
          <cell r="I314">
            <v>184032.51</v>
          </cell>
          <cell r="J314">
            <v>146019.43</v>
          </cell>
          <cell r="K314">
            <v>122864.22</v>
          </cell>
          <cell r="L314">
            <v>116995.1</v>
          </cell>
          <cell r="M314">
            <v>105432.14</v>
          </cell>
          <cell r="N314">
            <v>119290.82</v>
          </cell>
        </row>
        <row r="315">
          <cell r="B315" t="str">
            <v>La Campiña</v>
          </cell>
          <cell r="F315">
            <v>23210.16</v>
          </cell>
          <cell r="G315">
            <v>467692.91</v>
          </cell>
          <cell r="H315">
            <v>458768.27</v>
          </cell>
          <cell r="I315">
            <v>498042.95</v>
          </cell>
          <cell r="J315">
            <v>519114.85</v>
          </cell>
          <cell r="K315">
            <v>480723.46</v>
          </cell>
          <cell r="L315">
            <v>516869.52</v>
          </cell>
          <cell r="M315">
            <v>501105.48</v>
          </cell>
          <cell r="N315">
            <v>522361.03</v>
          </cell>
        </row>
        <row r="316">
          <cell r="B316" t="str">
            <v>Luna Pizarro</v>
          </cell>
          <cell r="G316">
            <v>65577.53</v>
          </cell>
          <cell r="H316">
            <v>126245.12</v>
          </cell>
          <cell r="I316">
            <v>153936.04</v>
          </cell>
          <cell r="J316">
            <v>112075.25</v>
          </cell>
          <cell r="K316">
            <v>131782.66</v>
          </cell>
          <cell r="L316">
            <v>140746.35999999999</v>
          </cell>
          <cell r="M316">
            <v>123492.44</v>
          </cell>
          <cell r="N316">
            <v>127815.83</v>
          </cell>
        </row>
        <row r="317">
          <cell r="B317" t="str">
            <v>Alas Peruanas</v>
          </cell>
          <cell r="G317">
            <v>32040.36</v>
          </cell>
          <cell r="H317">
            <v>55706.41</v>
          </cell>
          <cell r="I317">
            <v>61582.720000000001</v>
          </cell>
          <cell r="J317">
            <v>60480.39</v>
          </cell>
          <cell r="K317">
            <v>67764.639999999999</v>
          </cell>
          <cell r="L317">
            <v>66850</v>
          </cell>
          <cell r="M317">
            <v>59173.11</v>
          </cell>
          <cell r="N317">
            <v>66952.009999999995</v>
          </cell>
        </row>
        <row r="318">
          <cell r="B318" t="str">
            <v>Bolivar</v>
          </cell>
          <cell r="G318">
            <v>92634.95</v>
          </cell>
          <cell r="H318">
            <v>276460.13</v>
          </cell>
          <cell r="I318">
            <v>317325.01</v>
          </cell>
          <cell r="J318">
            <v>356235.68</v>
          </cell>
          <cell r="K318">
            <v>383391.42</v>
          </cell>
          <cell r="L318">
            <v>407165.9</v>
          </cell>
          <cell r="M318">
            <v>373928.53</v>
          </cell>
          <cell r="N318">
            <v>345467.11</v>
          </cell>
        </row>
        <row r="319">
          <cell r="B319" t="str">
            <v>Ultragrifos</v>
          </cell>
          <cell r="H319">
            <v>56483.66</v>
          </cell>
          <cell r="I319">
            <v>158426.76</v>
          </cell>
          <cell r="J319">
            <v>186069.2</v>
          </cell>
          <cell r="K319">
            <v>179624.14</v>
          </cell>
          <cell r="L319">
            <v>172181.6</v>
          </cell>
          <cell r="M319">
            <v>156596.75</v>
          </cell>
          <cell r="N319">
            <v>187100.86</v>
          </cell>
        </row>
        <row r="320">
          <cell r="B320" t="str">
            <v>ETTISA</v>
          </cell>
          <cell r="H320">
            <v>17625.330000000002</v>
          </cell>
          <cell r="I320">
            <v>91404.18</v>
          </cell>
          <cell r="J320">
            <v>21359.8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Gasocentro Sur</v>
          </cell>
          <cell r="G321">
            <v>10656.67</v>
          </cell>
          <cell r="H321">
            <v>285362.36</v>
          </cell>
          <cell r="I321">
            <v>392583.13</v>
          </cell>
          <cell r="J321">
            <v>416560.62</v>
          </cell>
          <cell r="K321">
            <v>520040.23</v>
          </cell>
          <cell r="L321">
            <v>770765.04</v>
          </cell>
          <cell r="M321">
            <v>746573.16</v>
          </cell>
          <cell r="N321">
            <v>640822.55000000005</v>
          </cell>
        </row>
        <row r="322">
          <cell r="B322" t="str">
            <v>Ramiro Priale Huachipa</v>
          </cell>
          <cell r="I322">
            <v>68876.23</v>
          </cell>
          <cell r="J322">
            <v>114399.03</v>
          </cell>
          <cell r="K322">
            <v>115265.68</v>
          </cell>
          <cell r="L322">
            <v>133127.82999999999</v>
          </cell>
          <cell r="M322">
            <v>123622.23</v>
          </cell>
          <cell r="N322">
            <v>136205.59</v>
          </cell>
        </row>
        <row r="323">
          <cell r="B323" t="str">
            <v>Estacion Canada</v>
          </cell>
          <cell r="I323">
            <v>53845.7</v>
          </cell>
          <cell r="J323">
            <v>144215</v>
          </cell>
          <cell r="K323">
            <v>171707.13</v>
          </cell>
          <cell r="L323">
            <v>188983.89</v>
          </cell>
          <cell r="M323">
            <v>182178.02</v>
          </cell>
          <cell r="N323">
            <v>176615.54</v>
          </cell>
        </row>
        <row r="324">
          <cell r="B324" t="str">
            <v>Siroco La Victoria</v>
          </cell>
          <cell r="I324">
            <v>17514.060000000001</v>
          </cell>
          <cell r="J324">
            <v>307665.28999999998</v>
          </cell>
          <cell r="K324">
            <v>350371.02</v>
          </cell>
          <cell r="L324">
            <v>363699.33</v>
          </cell>
          <cell r="M324">
            <v>355080.29</v>
          </cell>
          <cell r="N324">
            <v>338303.4</v>
          </cell>
        </row>
        <row r="325">
          <cell r="B325" t="str">
            <v>Monterrico</v>
          </cell>
          <cell r="J325">
            <v>50277.06</v>
          </cell>
          <cell r="K325">
            <v>100831.83</v>
          </cell>
          <cell r="L325">
            <v>120761.46</v>
          </cell>
          <cell r="M325">
            <v>132964.26</v>
          </cell>
          <cell r="N325">
            <v>127546.38</v>
          </cell>
        </row>
        <row r="326">
          <cell r="B326" t="str">
            <v>Coesti El Rosario</v>
          </cell>
          <cell r="J326">
            <v>28819.46</v>
          </cell>
          <cell r="K326">
            <v>105165.35</v>
          </cell>
          <cell r="L326">
            <v>147731.82999999999</v>
          </cell>
          <cell r="M326">
            <v>165277.54999999999</v>
          </cell>
          <cell r="N326">
            <v>170436.69</v>
          </cell>
        </row>
        <row r="327">
          <cell r="B327" t="str">
            <v>Guardia Civil</v>
          </cell>
          <cell r="K327">
            <v>335631.92</v>
          </cell>
          <cell r="L327">
            <v>222558.96</v>
          </cell>
          <cell r="M327">
            <v>273151.71999999997</v>
          </cell>
          <cell r="N327">
            <v>287987.81</v>
          </cell>
        </row>
        <row r="328">
          <cell r="B328" t="str">
            <v>Ecomovil</v>
          </cell>
          <cell r="K328">
            <v>122859.05</v>
          </cell>
          <cell r="L328">
            <v>313086.69</v>
          </cell>
          <cell r="M328">
            <v>363845.06</v>
          </cell>
          <cell r="N328">
            <v>433655.92</v>
          </cell>
        </row>
        <row r="329">
          <cell r="B329" t="str">
            <v>Castilla Piura</v>
          </cell>
          <cell r="K329">
            <v>6090.79</v>
          </cell>
          <cell r="L329">
            <v>32841.01</v>
          </cell>
          <cell r="M329">
            <v>56039.64</v>
          </cell>
          <cell r="N329">
            <v>88050.01</v>
          </cell>
        </row>
        <row r="330">
          <cell r="B330" t="str">
            <v>Pgn El Sol</v>
          </cell>
          <cell r="L330">
            <v>271536.57</v>
          </cell>
          <cell r="M330">
            <v>330328.59000000003</v>
          </cell>
          <cell r="N330">
            <v>408296.88</v>
          </cell>
        </row>
        <row r="331">
          <cell r="B331" t="str">
            <v>Coesti Canada</v>
          </cell>
          <cell r="L331">
            <v>15140.61</v>
          </cell>
          <cell r="M331">
            <v>113384.89</v>
          </cell>
          <cell r="N331">
            <v>176347.78</v>
          </cell>
        </row>
        <row r="332">
          <cell r="B332" t="str">
            <v>Estacion Arequipa</v>
          </cell>
          <cell r="L332">
            <v>13010.09</v>
          </cell>
          <cell r="M332">
            <v>126637.24</v>
          </cell>
          <cell r="N332">
            <v>148329.72</v>
          </cell>
        </row>
        <row r="333">
          <cell r="B333" t="str">
            <v>Ganagas</v>
          </cell>
          <cell r="M333">
            <v>168271.08</v>
          </cell>
          <cell r="N333">
            <v>239299.94</v>
          </cell>
        </row>
        <row r="334">
          <cell r="B334" t="str">
            <v>Javier Prado III</v>
          </cell>
          <cell r="M334">
            <v>48603.18</v>
          </cell>
          <cell r="N334">
            <v>117499.43</v>
          </cell>
        </row>
        <row r="335">
          <cell r="B335" t="str">
            <v>Bahia</v>
          </cell>
          <cell r="M335">
            <v>241.96</v>
          </cell>
          <cell r="N335">
            <v>59533.5</v>
          </cell>
        </row>
        <row r="336">
          <cell r="B336" t="str">
            <v>PGN Gasocentro Norte</v>
          </cell>
          <cell r="M336">
            <v>27697.32</v>
          </cell>
          <cell r="N336">
            <v>419118.63</v>
          </cell>
        </row>
        <row r="337">
          <cell r="B337" t="str">
            <v>Petit Thouars</v>
          </cell>
          <cell r="M337">
            <v>9401.94</v>
          </cell>
          <cell r="N337">
            <v>133600.84</v>
          </cell>
        </row>
        <row r="338">
          <cell r="B338" t="str">
            <v>Gascop Chiclayo</v>
          </cell>
          <cell r="N338">
            <v>32979.4</v>
          </cell>
        </row>
        <row r="339">
          <cell r="B339" t="str">
            <v>Acosa Risso</v>
          </cell>
          <cell r="N339">
            <v>112317.47</v>
          </cell>
        </row>
        <row r="340">
          <cell r="B340" t="str">
            <v>Inmaculada</v>
          </cell>
          <cell r="N340">
            <v>17699.599999999999</v>
          </cell>
        </row>
        <row r="341">
          <cell r="B341" t="str">
            <v>Orbegoso</v>
          </cell>
          <cell r="N341">
            <v>77154.179999999993</v>
          </cell>
        </row>
        <row r="348">
          <cell r="B348" t="str">
            <v>Monaco</v>
          </cell>
          <cell r="C348">
            <v>185638.27</v>
          </cell>
          <cell r="D348">
            <v>154728.56</v>
          </cell>
          <cell r="E348">
            <v>176079.23</v>
          </cell>
          <cell r="F348">
            <v>159556.79</v>
          </cell>
          <cell r="G348">
            <v>290541.03999999998</v>
          </cell>
          <cell r="H348">
            <v>297874.73</v>
          </cell>
          <cell r="I348">
            <v>436496.29</v>
          </cell>
          <cell r="J348">
            <v>567443.82999999996</v>
          </cell>
          <cell r="K348">
            <v>529167.38</v>
          </cell>
          <cell r="L348">
            <v>246585.66</v>
          </cell>
          <cell r="M348">
            <v>218225.5</v>
          </cell>
          <cell r="N348">
            <v>316107.36</v>
          </cell>
        </row>
        <row r="349">
          <cell r="B349" t="str">
            <v>Midas</v>
          </cell>
          <cell r="C349">
            <v>138465.03</v>
          </cell>
          <cell r="D349">
            <v>201407.9</v>
          </cell>
          <cell r="E349">
            <v>253657.59</v>
          </cell>
          <cell r="F349">
            <v>442865.23</v>
          </cell>
          <cell r="G349">
            <v>613334.97</v>
          </cell>
          <cell r="H349">
            <v>584603.57999999996</v>
          </cell>
          <cell r="I349">
            <v>396701.89</v>
          </cell>
          <cell r="J349">
            <v>223174.91</v>
          </cell>
          <cell r="K349">
            <v>236569.91</v>
          </cell>
          <cell r="L349">
            <v>344060.58</v>
          </cell>
          <cell r="M349">
            <v>292981.94</v>
          </cell>
          <cell r="N349">
            <v>305785.46999999997</v>
          </cell>
        </row>
        <row r="350">
          <cell r="B350" t="str">
            <v>Espinoza</v>
          </cell>
          <cell r="C350">
            <v>335958.67</v>
          </cell>
          <cell r="D350">
            <v>238621.68</v>
          </cell>
          <cell r="E350">
            <v>261572.18</v>
          </cell>
          <cell r="F350">
            <v>236025.52</v>
          </cell>
          <cell r="G350">
            <v>277302.63</v>
          </cell>
          <cell r="H350">
            <v>295107.59000000003</v>
          </cell>
          <cell r="I350">
            <v>312800.08</v>
          </cell>
          <cell r="J350">
            <v>278064.23</v>
          </cell>
          <cell r="K350">
            <v>273008.21999999997</v>
          </cell>
          <cell r="L350">
            <v>301133.2</v>
          </cell>
          <cell r="M350">
            <v>336477.89</v>
          </cell>
          <cell r="N350">
            <v>354663.07</v>
          </cell>
        </row>
        <row r="351">
          <cell r="B351" t="str">
            <v>Gasbra</v>
          </cell>
          <cell r="C351">
            <v>459841.58</v>
          </cell>
          <cell r="D351">
            <v>457285.38</v>
          </cell>
          <cell r="E351">
            <v>467483.85</v>
          </cell>
          <cell r="F351">
            <v>425218.28</v>
          </cell>
          <cell r="G351">
            <v>374126.66</v>
          </cell>
          <cell r="H351">
            <v>372901.47</v>
          </cell>
          <cell r="I351">
            <v>358033.57</v>
          </cell>
          <cell r="J351">
            <v>328878.71999999997</v>
          </cell>
          <cell r="K351">
            <v>349524.85</v>
          </cell>
          <cell r="L351">
            <v>407671.16</v>
          </cell>
          <cell r="M351">
            <v>381470.22</v>
          </cell>
          <cell r="N351">
            <v>423900.36</v>
          </cell>
        </row>
        <row r="352">
          <cell r="B352" t="str">
            <v>San Juanito</v>
          </cell>
          <cell r="C352">
            <v>350424.25</v>
          </cell>
          <cell r="D352">
            <v>329949.48</v>
          </cell>
          <cell r="E352">
            <v>363655.71</v>
          </cell>
          <cell r="F352">
            <v>341823.15</v>
          </cell>
          <cell r="G352">
            <v>333712.49</v>
          </cell>
          <cell r="H352">
            <v>297908.40000000002</v>
          </cell>
          <cell r="I352">
            <v>314165.73</v>
          </cell>
          <cell r="J352">
            <v>283231.82</v>
          </cell>
          <cell r="K352">
            <v>330731.90000000002</v>
          </cell>
          <cell r="L352">
            <v>483612.98</v>
          </cell>
          <cell r="M352">
            <v>449999.19</v>
          </cell>
          <cell r="N352">
            <v>478064.2</v>
          </cell>
        </row>
        <row r="353">
          <cell r="B353" t="str">
            <v>Petrocorp</v>
          </cell>
          <cell r="C353">
            <v>296581.90000000002</v>
          </cell>
          <cell r="D353">
            <v>279408.15000000002</v>
          </cell>
          <cell r="E353">
            <v>288707.94</v>
          </cell>
          <cell r="F353">
            <v>265280.78999999998</v>
          </cell>
          <cell r="G353">
            <v>244590.26</v>
          </cell>
          <cell r="H353">
            <v>199651.11</v>
          </cell>
          <cell r="I353">
            <v>258857.96</v>
          </cell>
          <cell r="J353">
            <v>285980.84000000003</v>
          </cell>
          <cell r="K353">
            <v>243966.3</v>
          </cell>
          <cell r="L353">
            <v>175138.56</v>
          </cell>
          <cell r="M353">
            <v>149387.46</v>
          </cell>
          <cell r="N353">
            <v>164016.71</v>
          </cell>
        </row>
        <row r="354">
          <cell r="B354" t="str">
            <v>Grifosa</v>
          </cell>
          <cell r="C354">
            <v>128632.6</v>
          </cell>
          <cell r="D354">
            <v>126010.1</v>
          </cell>
          <cell r="E354">
            <v>137250.70000000001</v>
          </cell>
          <cell r="F354">
            <v>117636.21</v>
          </cell>
          <cell r="G354">
            <v>147754.38</v>
          </cell>
          <cell r="H354">
            <v>169269.3</v>
          </cell>
          <cell r="I354">
            <v>94235.7</v>
          </cell>
          <cell r="J354">
            <v>101046.8</v>
          </cell>
          <cell r="K354">
            <v>128358.32</v>
          </cell>
          <cell r="L354">
            <v>148551.16</v>
          </cell>
          <cell r="M354">
            <v>147846.82</v>
          </cell>
          <cell r="N354">
            <v>162016.91</v>
          </cell>
        </row>
        <row r="355">
          <cell r="B355" t="str">
            <v>Gaspetroleo</v>
          </cell>
          <cell r="C355">
            <v>143253.54999999999</v>
          </cell>
          <cell r="D355">
            <v>136972.9</v>
          </cell>
          <cell r="E355">
            <v>150257.82999999999</v>
          </cell>
          <cell r="F355">
            <v>120261.25</v>
          </cell>
          <cell r="G355">
            <v>114737.39</v>
          </cell>
          <cell r="H355">
            <v>88985.279999999999</v>
          </cell>
          <cell r="I355">
            <v>99071.46</v>
          </cell>
          <cell r="J355">
            <v>174894.68</v>
          </cell>
          <cell r="K355">
            <v>145297.54999999999</v>
          </cell>
          <cell r="L355">
            <v>103279.12</v>
          </cell>
          <cell r="M355">
            <v>70383.28</v>
          </cell>
          <cell r="N355">
            <v>77347.570000000007</v>
          </cell>
        </row>
        <row r="356">
          <cell r="B356" t="str">
            <v>Gasnorte</v>
          </cell>
          <cell r="C356">
            <v>273511.27</v>
          </cell>
          <cell r="D356">
            <v>245976.41</v>
          </cell>
          <cell r="E356">
            <v>276113.90000000002</v>
          </cell>
          <cell r="F356">
            <v>258008.72</v>
          </cell>
          <cell r="G356">
            <v>265389.32</v>
          </cell>
          <cell r="H356">
            <v>283828.15999999997</v>
          </cell>
          <cell r="I356">
            <v>372213.23</v>
          </cell>
          <cell r="J356">
            <v>246122.78</v>
          </cell>
          <cell r="K356">
            <v>325369.42</v>
          </cell>
          <cell r="L356">
            <v>327741.64</v>
          </cell>
          <cell r="M356">
            <v>328118.14</v>
          </cell>
          <cell r="N356">
            <v>330881.46000000002</v>
          </cell>
        </row>
        <row r="357">
          <cell r="B357" t="str">
            <v>Aguki</v>
          </cell>
          <cell r="C357">
            <v>273803.55</v>
          </cell>
          <cell r="D357">
            <v>235993.07</v>
          </cell>
          <cell r="E357">
            <v>257663.75</v>
          </cell>
          <cell r="F357">
            <v>223747.07</v>
          </cell>
          <cell r="G357">
            <v>234800.06</v>
          </cell>
          <cell r="H357">
            <v>223362.17</v>
          </cell>
          <cell r="I357">
            <v>256389.15</v>
          </cell>
          <cell r="J357">
            <v>309740.15999999997</v>
          </cell>
          <cell r="K357">
            <v>344491.15</v>
          </cell>
          <cell r="L357">
            <v>286681.24</v>
          </cell>
          <cell r="M357">
            <v>245982.78</v>
          </cell>
          <cell r="N357">
            <v>274344.95</v>
          </cell>
        </row>
        <row r="358">
          <cell r="B358" t="str">
            <v>Tomas Marsano</v>
          </cell>
          <cell r="C358">
            <v>369513.04</v>
          </cell>
          <cell r="D358">
            <v>324992.7</v>
          </cell>
          <cell r="E358">
            <v>386705.47</v>
          </cell>
          <cell r="F358">
            <v>374666.64</v>
          </cell>
          <cell r="G358">
            <v>365987.47</v>
          </cell>
          <cell r="H358">
            <v>292747.27</v>
          </cell>
          <cell r="I358">
            <v>307333.05</v>
          </cell>
          <cell r="J358">
            <v>352970.8</v>
          </cell>
          <cell r="K358">
            <v>431895.4</v>
          </cell>
          <cell r="L358">
            <v>421906.48</v>
          </cell>
          <cell r="M358">
            <v>417598.87</v>
          </cell>
          <cell r="N358">
            <v>439156.26</v>
          </cell>
        </row>
        <row r="359">
          <cell r="B359" t="str">
            <v>La Mar</v>
          </cell>
          <cell r="C359">
            <v>290219.57</v>
          </cell>
          <cell r="D359">
            <v>247644.94</v>
          </cell>
          <cell r="E359">
            <v>272182.52</v>
          </cell>
          <cell r="F359">
            <v>311131.06</v>
          </cell>
          <cell r="G359">
            <v>214830.4</v>
          </cell>
          <cell r="H359">
            <v>252029.24</v>
          </cell>
          <cell r="I359">
            <v>193735.81</v>
          </cell>
          <cell r="J359">
            <v>261369.91</v>
          </cell>
          <cell r="K359">
            <v>198976</v>
          </cell>
          <cell r="L359">
            <v>246852.2</v>
          </cell>
          <cell r="M359">
            <v>226908.34</v>
          </cell>
          <cell r="N359">
            <v>224630.37</v>
          </cell>
        </row>
        <row r="360">
          <cell r="B360" t="str">
            <v>S. Margherita</v>
          </cell>
          <cell r="C360">
            <v>155365.54999999999</v>
          </cell>
          <cell r="D360">
            <v>145292.43</v>
          </cell>
          <cell r="E360">
            <v>176586.09</v>
          </cell>
          <cell r="F360">
            <v>253456.41</v>
          </cell>
          <cell r="G360">
            <v>284351.82</v>
          </cell>
          <cell r="H360">
            <v>322658.99</v>
          </cell>
          <cell r="I360">
            <v>311486.55</v>
          </cell>
          <cell r="J360">
            <v>278251.77</v>
          </cell>
          <cell r="K360">
            <v>293675.53000000003</v>
          </cell>
          <cell r="L360">
            <v>165997.6</v>
          </cell>
          <cell r="M360">
            <v>146798.71</v>
          </cell>
          <cell r="N360">
            <v>154954.57</v>
          </cell>
        </row>
        <row r="361">
          <cell r="B361" t="str">
            <v>Esquivias</v>
          </cell>
          <cell r="C361">
            <v>60701.47</v>
          </cell>
          <cell r="D361">
            <v>53749.56</v>
          </cell>
          <cell r="E361">
            <v>67387.600000000006</v>
          </cell>
          <cell r="F361">
            <v>160355.25</v>
          </cell>
          <cell r="G361">
            <v>214517.36</v>
          </cell>
          <cell r="H361">
            <v>157056.65</v>
          </cell>
          <cell r="I361">
            <v>164102.69</v>
          </cell>
          <cell r="J361">
            <v>211422.91</v>
          </cell>
          <cell r="K361">
            <v>182998.94</v>
          </cell>
          <cell r="L361">
            <v>106618.8</v>
          </cell>
          <cell r="M361">
            <v>101234.83</v>
          </cell>
          <cell r="N361">
            <v>110548.27</v>
          </cell>
        </row>
        <row r="362">
          <cell r="B362" t="str">
            <v>Altavidda</v>
          </cell>
          <cell r="C362">
            <v>128338.61</v>
          </cell>
          <cell r="D362">
            <v>123619.74</v>
          </cell>
          <cell r="E362">
            <v>144298.29</v>
          </cell>
          <cell r="F362">
            <v>120999.48</v>
          </cell>
          <cell r="G362">
            <v>121334.58</v>
          </cell>
          <cell r="H362">
            <v>197992.36</v>
          </cell>
          <cell r="I362">
            <v>151041.53</v>
          </cell>
          <cell r="J362">
            <v>141976.53</v>
          </cell>
          <cell r="K362">
            <v>136338.63</v>
          </cell>
          <cell r="L362">
            <v>127105</v>
          </cell>
          <cell r="M362">
            <v>115160.04</v>
          </cell>
          <cell r="N362">
            <v>121196.17</v>
          </cell>
        </row>
        <row r="363">
          <cell r="B363" t="str">
            <v>Angamos</v>
          </cell>
          <cell r="C363">
            <v>178951.78</v>
          </cell>
          <cell r="D363">
            <v>160285.82</v>
          </cell>
          <cell r="E363">
            <v>187373.63</v>
          </cell>
          <cell r="F363">
            <v>166092.78</v>
          </cell>
          <cell r="G363">
            <v>151618.09</v>
          </cell>
          <cell r="H363">
            <v>155663.03</v>
          </cell>
          <cell r="I363">
            <v>132431.23000000001</v>
          </cell>
          <cell r="J363">
            <v>174153.13</v>
          </cell>
          <cell r="K363">
            <v>151805.31</v>
          </cell>
          <cell r="L363">
            <v>163741.87</v>
          </cell>
          <cell r="M363">
            <v>153972.32</v>
          </cell>
          <cell r="N363">
            <v>148944.39000000001</v>
          </cell>
        </row>
        <row r="364">
          <cell r="B364" t="str">
            <v>Picorp</v>
          </cell>
          <cell r="C364">
            <v>167264.34</v>
          </cell>
          <cell r="D364">
            <v>154543.01999999999</v>
          </cell>
          <cell r="E364">
            <v>165803.34</v>
          </cell>
          <cell r="F364">
            <v>135793.76</v>
          </cell>
          <cell r="G364">
            <v>134602.17000000001</v>
          </cell>
          <cell r="H364">
            <v>146482.54</v>
          </cell>
          <cell r="I364">
            <v>140157.5</v>
          </cell>
          <cell r="J364">
            <v>142444.23000000001</v>
          </cell>
          <cell r="K364">
            <v>174226.31</v>
          </cell>
          <cell r="L364">
            <v>195641.58</v>
          </cell>
          <cell r="M364">
            <v>191406.63</v>
          </cell>
          <cell r="N364">
            <v>213104.18</v>
          </cell>
        </row>
        <row r="365">
          <cell r="B365" t="str">
            <v>Corsersac</v>
          </cell>
          <cell r="C365">
            <v>163827.45000000001</v>
          </cell>
          <cell r="D365">
            <v>150270.76999999999</v>
          </cell>
          <cell r="E365">
            <v>167908.18</v>
          </cell>
          <cell r="F365">
            <v>149456.31</v>
          </cell>
          <cell r="G365">
            <v>140972.73000000001</v>
          </cell>
          <cell r="H365">
            <v>124049.04</v>
          </cell>
          <cell r="I365">
            <v>128133.83</v>
          </cell>
          <cell r="J365">
            <v>134133.94</v>
          </cell>
          <cell r="K365">
            <v>104996.43</v>
          </cell>
          <cell r="L365">
            <v>153943.9</v>
          </cell>
          <cell r="M365">
            <v>161652.47</v>
          </cell>
          <cell r="N365">
            <v>168404.36</v>
          </cell>
        </row>
        <row r="366">
          <cell r="B366" t="str">
            <v>La Calera</v>
          </cell>
          <cell r="C366">
            <v>351906.98</v>
          </cell>
          <cell r="D366">
            <v>314933.93</v>
          </cell>
          <cell r="E366">
            <v>356504.89</v>
          </cell>
          <cell r="F366">
            <v>338792.62</v>
          </cell>
          <cell r="G366">
            <v>320767.57</v>
          </cell>
          <cell r="H366">
            <v>354932.04</v>
          </cell>
          <cell r="I366">
            <v>306572.65000000002</v>
          </cell>
          <cell r="J366">
            <v>424462.61</v>
          </cell>
          <cell r="K366">
            <v>346600.2</v>
          </cell>
          <cell r="L366">
            <v>379342.35</v>
          </cell>
          <cell r="M366">
            <v>354979.99</v>
          </cell>
          <cell r="N366">
            <v>373522.01</v>
          </cell>
        </row>
        <row r="367">
          <cell r="B367" t="str">
            <v>Smile</v>
          </cell>
          <cell r="C367">
            <v>124686.64</v>
          </cell>
          <cell r="D367">
            <v>118202.21</v>
          </cell>
          <cell r="E367">
            <v>133960.23000000001</v>
          </cell>
          <cell r="F367">
            <v>110971.49</v>
          </cell>
          <cell r="G367">
            <v>124277.92</v>
          </cell>
          <cell r="H367">
            <v>111661.88</v>
          </cell>
          <cell r="I367">
            <v>81353.47</v>
          </cell>
          <cell r="J367">
            <v>91001.64</v>
          </cell>
          <cell r="K367">
            <v>101570.16</v>
          </cell>
          <cell r="L367">
            <v>115910.32</v>
          </cell>
          <cell r="M367">
            <v>113825.01</v>
          </cell>
          <cell r="N367">
            <v>123159.38</v>
          </cell>
        </row>
        <row r="368">
          <cell r="B368" t="str">
            <v>Graco</v>
          </cell>
          <cell r="C368">
            <v>165064.95999999999</v>
          </cell>
          <cell r="D368">
            <v>157101.53</v>
          </cell>
          <cell r="E368">
            <v>173812.58</v>
          </cell>
          <cell r="F368">
            <v>148241.20000000001</v>
          </cell>
          <cell r="G368">
            <v>153257.32999999999</v>
          </cell>
          <cell r="H368">
            <v>153332.93</v>
          </cell>
          <cell r="I368">
            <v>154469.9</v>
          </cell>
          <cell r="J368">
            <v>160584.51</v>
          </cell>
          <cell r="K368">
            <v>179137.87</v>
          </cell>
          <cell r="L368">
            <v>206407.01</v>
          </cell>
          <cell r="M368">
            <v>204315.61</v>
          </cell>
          <cell r="N368">
            <v>220822.48</v>
          </cell>
        </row>
        <row r="369">
          <cell r="B369" t="str">
            <v>ASSA</v>
          </cell>
          <cell r="C369">
            <v>323019.52000000002</v>
          </cell>
          <cell r="D369">
            <v>299235.57</v>
          </cell>
          <cell r="E369">
            <v>325863.95</v>
          </cell>
          <cell r="F369">
            <v>290314.18</v>
          </cell>
          <cell r="G369">
            <v>262596.53000000003</v>
          </cell>
          <cell r="H369">
            <v>215070.79</v>
          </cell>
          <cell r="I369">
            <v>159735.76999999999</v>
          </cell>
          <cell r="J369">
            <v>176865.03</v>
          </cell>
          <cell r="K369">
            <v>166530.82</v>
          </cell>
          <cell r="L369">
            <v>201656.93</v>
          </cell>
          <cell r="M369">
            <v>207602.97</v>
          </cell>
          <cell r="N369">
            <v>230833.16</v>
          </cell>
        </row>
        <row r="370">
          <cell r="B370" t="str">
            <v>Colonial II</v>
          </cell>
          <cell r="C370">
            <v>316496.28000000003</v>
          </cell>
          <cell r="D370">
            <v>287376.53000000003</v>
          </cell>
          <cell r="E370">
            <v>332528.2</v>
          </cell>
          <cell r="F370">
            <v>305690.52</v>
          </cell>
          <cell r="G370">
            <v>286248.15000000002</v>
          </cell>
          <cell r="H370">
            <v>337732.06</v>
          </cell>
          <cell r="I370">
            <v>292990.61</v>
          </cell>
          <cell r="J370">
            <v>392970.32</v>
          </cell>
          <cell r="K370">
            <v>404692.28</v>
          </cell>
          <cell r="L370">
            <v>401646.38</v>
          </cell>
          <cell r="M370">
            <v>428088.87</v>
          </cell>
          <cell r="N370">
            <v>434425.77</v>
          </cell>
        </row>
        <row r="371">
          <cell r="B371" t="str">
            <v>Arriola</v>
          </cell>
          <cell r="C371">
            <v>314597.55</v>
          </cell>
          <cell r="D371">
            <v>278552.18</v>
          </cell>
          <cell r="E371">
            <v>290282.32</v>
          </cell>
          <cell r="F371">
            <v>671276.08</v>
          </cell>
          <cell r="G371">
            <v>921605.24</v>
          </cell>
          <cell r="H371">
            <v>810766.75</v>
          </cell>
          <cell r="I371">
            <v>842759.48</v>
          </cell>
          <cell r="J371">
            <v>753032.33</v>
          </cell>
          <cell r="K371">
            <v>695982.93</v>
          </cell>
          <cell r="L371">
            <v>440694.59</v>
          </cell>
          <cell r="M371">
            <v>406039.28</v>
          </cell>
          <cell r="N371">
            <v>468500.1</v>
          </cell>
        </row>
        <row r="372">
          <cell r="B372" t="str">
            <v>Cantolao II</v>
          </cell>
          <cell r="C372">
            <v>292376.7</v>
          </cell>
          <cell r="D372">
            <v>269397.01</v>
          </cell>
          <cell r="E372">
            <v>298412.01</v>
          </cell>
          <cell r="F372">
            <v>282909.40000000002</v>
          </cell>
          <cell r="G372">
            <v>280085.99</v>
          </cell>
          <cell r="H372">
            <v>239029.32</v>
          </cell>
          <cell r="I372">
            <v>255983.73</v>
          </cell>
          <cell r="J372">
            <v>225431.71</v>
          </cell>
          <cell r="K372">
            <v>269412.08</v>
          </cell>
          <cell r="L372">
            <v>289543.14</v>
          </cell>
          <cell r="M372">
            <v>235655.95</v>
          </cell>
          <cell r="N372">
            <v>220660.08</v>
          </cell>
        </row>
        <row r="373">
          <cell r="B373" t="str">
            <v>Servitor</v>
          </cell>
          <cell r="C373">
            <v>297078.94</v>
          </cell>
          <cell r="D373">
            <v>333923.18</v>
          </cell>
          <cell r="E373">
            <v>398910.91</v>
          </cell>
          <cell r="F373">
            <v>400814.02</v>
          </cell>
          <cell r="G373">
            <v>400468.61</v>
          </cell>
          <cell r="H373">
            <v>341164.46</v>
          </cell>
          <cell r="I373">
            <v>376864.72</v>
          </cell>
          <cell r="J373">
            <v>295306.65999999997</v>
          </cell>
          <cell r="K373">
            <v>335109.76000000001</v>
          </cell>
          <cell r="L373">
            <v>477795.96</v>
          </cell>
          <cell r="M373">
            <v>481194.66</v>
          </cell>
          <cell r="N373">
            <v>514467.83</v>
          </cell>
        </row>
        <row r="374">
          <cell r="B374" t="str">
            <v>Charlotte</v>
          </cell>
          <cell r="C374">
            <v>285246.58</v>
          </cell>
          <cell r="D374">
            <v>263515.71999999997</v>
          </cell>
          <cell r="E374">
            <v>289902.86</v>
          </cell>
          <cell r="F374">
            <v>248976.08</v>
          </cell>
          <cell r="G374">
            <v>233332.67</v>
          </cell>
          <cell r="H374">
            <v>254066.42</v>
          </cell>
          <cell r="I374">
            <v>238092.72</v>
          </cell>
          <cell r="J374">
            <v>264665.44</v>
          </cell>
          <cell r="K374">
            <v>254546.16</v>
          </cell>
          <cell r="L374">
            <v>275711.37</v>
          </cell>
          <cell r="M374">
            <v>267680.01</v>
          </cell>
          <cell r="N374">
            <v>276888.11</v>
          </cell>
        </row>
        <row r="375">
          <cell r="B375" t="str">
            <v>Clean Energy</v>
          </cell>
          <cell r="C375">
            <v>268694.98</v>
          </cell>
          <cell r="D375">
            <v>246885.58</v>
          </cell>
          <cell r="E375">
            <v>266271.78999999998</v>
          </cell>
          <cell r="F375">
            <v>239393.99</v>
          </cell>
          <cell r="G375">
            <v>225943.55</v>
          </cell>
          <cell r="H375">
            <v>193383.15</v>
          </cell>
          <cell r="I375">
            <v>418981.6</v>
          </cell>
          <cell r="J375">
            <v>356735.59</v>
          </cell>
          <cell r="K375">
            <v>227268.61</v>
          </cell>
          <cell r="L375">
            <v>230270.4</v>
          </cell>
          <cell r="M375">
            <v>192972.78</v>
          </cell>
          <cell r="N375">
            <v>201906.91</v>
          </cell>
        </row>
        <row r="376">
          <cell r="B376" t="str">
            <v>Sol de Oro</v>
          </cell>
          <cell r="C376">
            <v>148303.56</v>
          </cell>
          <cell r="D376">
            <v>174118.23</v>
          </cell>
          <cell r="E376">
            <v>218208.22</v>
          </cell>
          <cell r="F376">
            <v>222984.15</v>
          </cell>
          <cell r="G376">
            <v>242628.64</v>
          </cell>
          <cell r="H376">
            <v>264091.26</v>
          </cell>
          <cell r="I376">
            <v>252388.7</v>
          </cell>
          <cell r="J376">
            <v>215186.9</v>
          </cell>
          <cell r="K376">
            <v>294708.15999999997</v>
          </cell>
          <cell r="L376">
            <v>384233.5</v>
          </cell>
          <cell r="M376">
            <v>314261.21000000002</v>
          </cell>
          <cell r="N376">
            <v>316394.63</v>
          </cell>
        </row>
        <row r="377">
          <cell r="B377" t="str">
            <v>Julia</v>
          </cell>
          <cell r="C377">
            <v>246443.41</v>
          </cell>
          <cell r="D377">
            <v>223130.5</v>
          </cell>
          <cell r="E377">
            <v>251495</v>
          </cell>
          <cell r="F377">
            <v>213608.36</v>
          </cell>
          <cell r="G377">
            <v>205268.49</v>
          </cell>
          <cell r="H377">
            <v>160337.49</v>
          </cell>
          <cell r="I377">
            <v>156632.76999999999</v>
          </cell>
          <cell r="J377">
            <v>160846.93</v>
          </cell>
          <cell r="K377">
            <v>162438.24</v>
          </cell>
          <cell r="L377">
            <v>222542.72</v>
          </cell>
          <cell r="M377">
            <v>238650.13</v>
          </cell>
          <cell r="N377">
            <v>246807.17</v>
          </cell>
        </row>
        <row r="378">
          <cell r="B378" t="str">
            <v>VCC</v>
          </cell>
          <cell r="C378">
            <v>173192.6</v>
          </cell>
          <cell r="D378">
            <v>149917.65</v>
          </cell>
          <cell r="E378">
            <v>166030.54</v>
          </cell>
          <cell r="F378">
            <v>182923.82</v>
          </cell>
          <cell r="G378">
            <v>325238.46999999997</v>
          </cell>
          <cell r="H378">
            <v>270012.32</v>
          </cell>
          <cell r="I378">
            <v>180688.89</v>
          </cell>
          <cell r="J378">
            <v>198508.84</v>
          </cell>
          <cell r="K378">
            <v>207565.94</v>
          </cell>
          <cell r="L378">
            <v>191474.68</v>
          </cell>
          <cell r="M378">
            <v>159787.16</v>
          </cell>
          <cell r="N378">
            <v>160622</v>
          </cell>
        </row>
        <row r="379">
          <cell r="B379" t="str">
            <v>Los Jardines</v>
          </cell>
          <cell r="C379">
            <v>111327.72</v>
          </cell>
          <cell r="D379">
            <v>102730.42</v>
          </cell>
          <cell r="E379">
            <v>106858.02</v>
          </cell>
          <cell r="F379">
            <v>105849.94</v>
          </cell>
          <cell r="G379">
            <v>99481.85</v>
          </cell>
          <cell r="H379">
            <v>91776.21</v>
          </cell>
          <cell r="I379">
            <v>139496.82</v>
          </cell>
          <cell r="J379">
            <v>90442.11</v>
          </cell>
          <cell r="K379">
            <v>79667.570000000007</v>
          </cell>
          <cell r="L379">
            <v>142268.82</v>
          </cell>
          <cell r="M379">
            <v>162763.12</v>
          </cell>
          <cell r="N379">
            <v>190800.42</v>
          </cell>
        </row>
        <row r="380">
          <cell r="B380" t="str">
            <v>Cormar</v>
          </cell>
          <cell r="C380">
            <v>183800.63</v>
          </cell>
          <cell r="D380">
            <v>148999.71</v>
          </cell>
          <cell r="E380">
            <v>168768.57</v>
          </cell>
          <cell r="F380">
            <v>139529.74</v>
          </cell>
          <cell r="G380">
            <v>146409.45000000001</v>
          </cell>
          <cell r="H380">
            <v>186631.5</v>
          </cell>
          <cell r="I380">
            <v>125244.36</v>
          </cell>
          <cell r="J380">
            <v>126078.32</v>
          </cell>
          <cell r="K380">
            <v>130266.52</v>
          </cell>
          <cell r="L380">
            <v>147518.26999999999</v>
          </cell>
          <cell r="M380">
            <v>132935.65</v>
          </cell>
          <cell r="N380">
            <v>149509.29999999999</v>
          </cell>
        </row>
        <row r="381">
          <cell r="B381" t="str">
            <v>Felverana</v>
          </cell>
          <cell r="C381">
            <v>88153.32</v>
          </cell>
          <cell r="D381">
            <v>78746.080000000002</v>
          </cell>
          <cell r="E381">
            <v>92210.94</v>
          </cell>
          <cell r="F381">
            <v>164031.62</v>
          </cell>
          <cell r="G381">
            <v>204154.96</v>
          </cell>
          <cell r="H381">
            <v>130951.78</v>
          </cell>
          <cell r="I381">
            <v>110339.01</v>
          </cell>
          <cell r="J381">
            <v>173339.53</v>
          </cell>
          <cell r="K381">
            <v>197327.72</v>
          </cell>
          <cell r="L381">
            <v>123584.36</v>
          </cell>
          <cell r="M381">
            <v>98925.45</v>
          </cell>
          <cell r="N381">
            <v>98631.26</v>
          </cell>
        </row>
        <row r="382">
          <cell r="B382" t="str">
            <v>Argus</v>
          </cell>
          <cell r="C382">
            <v>53596.61</v>
          </cell>
          <cell r="D382">
            <v>52282.03</v>
          </cell>
          <cell r="E382">
            <v>53338.6</v>
          </cell>
          <cell r="F382">
            <v>143694.82999999999</v>
          </cell>
          <cell r="G382">
            <v>260658.74</v>
          </cell>
          <cell r="H382">
            <v>263666.96000000002</v>
          </cell>
          <cell r="I382">
            <v>281894.28000000003</v>
          </cell>
          <cell r="J382">
            <v>247575.37</v>
          </cell>
          <cell r="K382">
            <v>328512.24</v>
          </cell>
          <cell r="L382">
            <v>189235.63</v>
          </cell>
          <cell r="M382">
            <v>166770.25</v>
          </cell>
          <cell r="N382">
            <v>162013.56</v>
          </cell>
        </row>
        <row r="383">
          <cell r="B383" t="str">
            <v>San Juanito II</v>
          </cell>
          <cell r="C383">
            <v>347698.55</v>
          </cell>
          <cell r="D383">
            <v>323535.94</v>
          </cell>
          <cell r="E383">
            <v>327282.38</v>
          </cell>
          <cell r="F383">
            <v>266687.90000000002</v>
          </cell>
          <cell r="G383">
            <v>232523.63</v>
          </cell>
          <cell r="H383">
            <v>228987.28</v>
          </cell>
          <cell r="I383">
            <v>231692.18</v>
          </cell>
          <cell r="J383">
            <v>213753.39</v>
          </cell>
          <cell r="K383">
            <v>238110.96</v>
          </cell>
          <cell r="L383">
            <v>277934.25</v>
          </cell>
          <cell r="M383">
            <v>252163.49</v>
          </cell>
          <cell r="N383">
            <v>272356.69</v>
          </cell>
        </row>
        <row r="384">
          <cell r="B384" t="str">
            <v>Universal</v>
          </cell>
          <cell r="C384">
            <v>328866.01</v>
          </cell>
          <cell r="D384">
            <v>314061.89</v>
          </cell>
          <cell r="E384">
            <v>336460.5</v>
          </cell>
          <cell r="F384">
            <v>266851.94</v>
          </cell>
          <cell r="G384">
            <v>251295.95</v>
          </cell>
          <cell r="H384">
            <v>426972.21</v>
          </cell>
          <cell r="I384">
            <v>651432.13</v>
          </cell>
          <cell r="J384">
            <v>458297.39</v>
          </cell>
          <cell r="K384">
            <v>335964.52</v>
          </cell>
          <cell r="L384">
            <v>412297.15</v>
          </cell>
          <cell r="M384">
            <v>399457.21</v>
          </cell>
          <cell r="N384">
            <v>449575.3</v>
          </cell>
        </row>
        <row r="385">
          <cell r="B385" t="str">
            <v>Gasac</v>
          </cell>
          <cell r="C385">
            <v>525713.86</v>
          </cell>
          <cell r="D385">
            <v>464785.75</v>
          </cell>
          <cell r="E385">
            <v>477093.08</v>
          </cell>
          <cell r="F385">
            <v>406412.25</v>
          </cell>
          <cell r="G385">
            <v>399518.01</v>
          </cell>
          <cell r="H385">
            <v>330858.31</v>
          </cell>
          <cell r="I385">
            <v>347604.44</v>
          </cell>
          <cell r="J385">
            <v>181917.37</v>
          </cell>
          <cell r="K385">
            <v>241238.79</v>
          </cell>
          <cell r="L385">
            <v>393200.42</v>
          </cell>
          <cell r="M385">
            <v>349528.67</v>
          </cell>
          <cell r="N385">
            <v>373548.78</v>
          </cell>
        </row>
        <row r="386">
          <cell r="B386" t="str">
            <v>Trigam</v>
          </cell>
          <cell r="C386">
            <v>256184.69</v>
          </cell>
          <cell r="D386">
            <v>241951.14</v>
          </cell>
          <cell r="E386">
            <v>272699.42</v>
          </cell>
          <cell r="F386">
            <v>243163.7</v>
          </cell>
          <cell r="G386">
            <v>263427.37</v>
          </cell>
          <cell r="H386">
            <v>273688.63</v>
          </cell>
          <cell r="I386">
            <v>316508.64</v>
          </cell>
          <cell r="J386">
            <v>360134.22</v>
          </cell>
          <cell r="K386">
            <v>281967.40999999997</v>
          </cell>
          <cell r="L386">
            <v>325082.23</v>
          </cell>
          <cell r="M386">
            <v>319080.34999999998</v>
          </cell>
          <cell r="N386">
            <v>327696.57</v>
          </cell>
        </row>
        <row r="387">
          <cell r="B387" t="str">
            <v>El Ovalo</v>
          </cell>
          <cell r="C387">
            <v>112120.2</v>
          </cell>
          <cell r="D387">
            <v>101608.94</v>
          </cell>
          <cell r="E387">
            <v>104478.03</v>
          </cell>
          <cell r="F387">
            <v>159763.43</v>
          </cell>
          <cell r="G387">
            <v>235405.24</v>
          </cell>
          <cell r="H387">
            <v>196861.87</v>
          </cell>
          <cell r="I387">
            <v>224591.76</v>
          </cell>
          <cell r="J387">
            <v>278657.14</v>
          </cell>
          <cell r="K387">
            <v>268811.90999999997</v>
          </cell>
          <cell r="L387">
            <v>134326.91</v>
          </cell>
          <cell r="M387">
            <v>267341.94</v>
          </cell>
          <cell r="N387">
            <v>219983.99</v>
          </cell>
        </row>
        <row r="388">
          <cell r="B388" t="str">
            <v>El Asesor</v>
          </cell>
          <cell r="C388">
            <v>158436.07999999999</v>
          </cell>
          <cell r="D388">
            <v>151937.94</v>
          </cell>
          <cell r="E388">
            <v>170699.92</v>
          </cell>
          <cell r="F388">
            <v>145302.82999999999</v>
          </cell>
          <cell r="G388">
            <v>122791.38</v>
          </cell>
          <cell r="H388">
            <v>98238.97</v>
          </cell>
          <cell r="I388">
            <v>131584.85999999999</v>
          </cell>
          <cell r="J388">
            <v>116027.36</v>
          </cell>
          <cell r="K388">
            <v>150412.82</v>
          </cell>
          <cell r="L388">
            <v>269692.76</v>
          </cell>
          <cell r="M388">
            <v>275423.28000000003</v>
          </cell>
          <cell r="N388">
            <v>296089.28999999998</v>
          </cell>
        </row>
        <row r="389">
          <cell r="B389" t="str">
            <v>Lumar</v>
          </cell>
          <cell r="C389">
            <v>240507.54</v>
          </cell>
          <cell r="D389">
            <v>219480.93</v>
          </cell>
          <cell r="E389">
            <v>240420.57</v>
          </cell>
          <cell r="F389">
            <v>205627.55</v>
          </cell>
          <cell r="G389">
            <v>196785.41</v>
          </cell>
          <cell r="H389">
            <v>186416.77</v>
          </cell>
          <cell r="I389">
            <v>157125.74</v>
          </cell>
          <cell r="J389">
            <v>194296.71</v>
          </cell>
          <cell r="K389">
            <v>174659.8</v>
          </cell>
          <cell r="L389">
            <v>198412.88</v>
          </cell>
          <cell r="M389">
            <v>171296</v>
          </cell>
          <cell r="N389">
            <v>187442.86</v>
          </cell>
        </row>
        <row r="390">
          <cell r="B390" t="str">
            <v>GIO</v>
          </cell>
          <cell r="C390">
            <v>284513.65000000002</v>
          </cell>
          <cell r="D390">
            <v>251806.73</v>
          </cell>
          <cell r="E390">
            <v>276212.82</v>
          </cell>
          <cell r="F390">
            <v>248951.82</v>
          </cell>
          <cell r="G390">
            <v>233291.35</v>
          </cell>
          <cell r="H390">
            <v>225445.91</v>
          </cell>
          <cell r="I390">
            <v>226911.17</v>
          </cell>
          <cell r="J390">
            <v>234769.11</v>
          </cell>
          <cell r="K390">
            <v>278718.59000000003</v>
          </cell>
          <cell r="L390">
            <v>299452.7</v>
          </cell>
          <cell r="M390">
            <v>293047.57</v>
          </cell>
          <cell r="N390">
            <v>322864</v>
          </cell>
        </row>
        <row r="391">
          <cell r="B391" t="str">
            <v>GESA</v>
          </cell>
          <cell r="C391">
            <v>415645.01</v>
          </cell>
          <cell r="D391">
            <v>392773.19</v>
          </cell>
          <cell r="E391">
            <v>431423.52</v>
          </cell>
          <cell r="F391">
            <v>392038.09</v>
          </cell>
          <cell r="G391">
            <v>366184.71</v>
          </cell>
          <cell r="H391">
            <v>332983.21999999997</v>
          </cell>
          <cell r="I391">
            <v>316024.36</v>
          </cell>
          <cell r="J391">
            <v>277489.21000000002</v>
          </cell>
          <cell r="K391">
            <v>231522.13</v>
          </cell>
          <cell r="L391">
            <v>282712.18</v>
          </cell>
          <cell r="M391">
            <v>309340.58</v>
          </cell>
          <cell r="N391">
            <v>335893.68</v>
          </cell>
        </row>
        <row r="392">
          <cell r="B392" t="str">
            <v>Siroco</v>
          </cell>
          <cell r="C392">
            <v>249576.38</v>
          </cell>
          <cell r="D392">
            <v>233660.62</v>
          </cell>
          <cell r="E392">
            <v>253648.81</v>
          </cell>
          <cell r="F392">
            <v>222394.27</v>
          </cell>
          <cell r="G392">
            <v>278561.78999999998</v>
          </cell>
          <cell r="H392">
            <v>303837.94</v>
          </cell>
          <cell r="I392">
            <v>390836.78</v>
          </cell>
          <cell r="J392">
            <v>470231.84</v>
          </cell>
          <cell r="K392">
            <v>421810.67</v>
          </cell>
          <cell r="L392">
            <v>391082.91</v>
          </cell>
          <cell r="M392">
            <v>314333.95</v>
          </cell>
          <cell r="N392">
            <v>283784.43</v>
          </cell>
        </row>
        <row r="393">
          <cell r="B393" t="str">
            <v>Gran Chimú</v>
          </cell>
          <cell r="C393">
            <v>218215.72</v>
          </cell>
          <cell r="D393">
            <v>201494.39999999999</v>
          </cell>
          <cell r="E393">
            <v>219625</v>
          </cell>
          <cell r="F393">
            <v>190526.63</v>
          </cell>
          <cell r="G393">
            <v>181131.41</v>
          </cell>
          <cell r="H393">
            <v>167320.21</v>
          </cell>
          <cell r="I393">
            <v>164372.87</v>
          </cell>
          <cell r="J393">
            <v>129513.63</v>
          </cell>
          <cell r="K393">
            <v>134730.31</v>
          </cell>
          <cell r="L393">
            <v>169782.32</v>
          </cell>
          <cell r="M393">
            <v>182206.96</v>
          </cell>
          <cell r="N393">
            <v>199883.91</v>
          </cell>
        </row>
        <row r="394">
          <cell r="B394" t="str">
            <v>Quilca</v>
          </cell>
          <cell r="C394">
            <v>249464.05</v>
          </cell>
          <cell r="D394">
            <v>253722.88</v>
          </cell>
          <cell r="E394">
            <v>267370.95</v>
          </cell>
          <cell r="F394">
            <v>242559.21</v>
          </cell>
          <cell r="G394">
            <v>230395.71</v>
          </cell>
          <cell r="H394">
            <v>235189.68</v>
          </cell>
          <cell r="I394">
            <v>234744.01</v>
          </cell>
          <cell r="J394">
            <v>268271.12</v>
          </cell>
          <cell r="K394">
            <v>316732.87</v>
          </cell>
          <cell r="L394">
            <v>310525.96000000002</v>
          </cell>
          <cell r="M394">
            <v>294399.61</v>
          </cell>
          <cell r="N394">
            <v>327937.42</v>
          </cell>
        </row>
        <row r="395">
          <cell r="B395" t="str">
            <v>Sudamericano</v>
          </cell>
          <cell r="C395">
            <v>199146.08</v>
          </cell>
          <cell r="D395">
            <v>206234.81</v>
          </cell>
          <cell r="E395">
            <v>206088.15</v>
          </cell>
          <cell r="F395">
            <v>189912.77</v>
          </cell>
          <cell r="G395">
            <v>222603.03</v>
          </cell>
          <cell r="H395">
            <v>222577.23</v>
          </cell>
          <cell r="I395">
            <v>223064.26</v>
          </cell>
          <cell r="J395">
            <v>235928.43</v>
          </cell>
          <cell r="K395">
            <v>265529.98</v>
          </cell>
          <cell r="L395">
            <v>225901.65</v>
          </cell>
          <cell r="M395">
            <v>208587.2</v>
          </cell>
          <cell r="N395">
            <v>233249.12</v>
          </cell>
        </row>
        <row r="396">
          <cell r="B396" t="str">
            <v>Pachacútec</v>
          </cell>
          <cell r="C396">
            <v>401910.52</v>
          </cell>
          <cell r="D396">
            <v>397484.09</v>
          </cell>
          <cell r="E396">
            <v>434310.55</v>
          </cell>
          <cell r="F396">
            <v>402960.01</v>
          </cell>
          <cell r="G396">
            <v>396984.91</v>
          </cell>
          <cell r="H396">
            <v>320091.58</v>
          </cell>
          <cell r="I396">
            <v>328100.21000000002</v>
          </cell>
          <cell r="J396">
            <v>430288.47</v>
          </cell>
          <cell r="K396">
            <v>394748.43</v>
          </cell>
          <cell r="L396">
            <v>406589.06</v>
          </cell>
          <cell r="M396">
            <v>389446.62</v>
          </cell>
          <cell r="N396">
            <v>419117.54</v>
          </cell>
        </row>
        <row r="397">
          <cell r="B397" t="str">
            <v>Virgen María</v>
          </cell>
          <cell r="C397">
            <v>267673.76</v>
          </cell>
          <cell r="D397">
            <v>222860.43</v>
          </cell>
          <cell r="E397">
            <v>245445.54</v>
          </cell>
          <cell r="F397">
            <v>202542.82</v>
          </cell>
          <cell r="G397">
            <v>197496.05</v>
          </cell>
          <cell r="H397">
            <v>182279.71</v>
          </cell>
          <cell r="I397">
            <v>217622.88</v>
          </cell>
          <cell r="J397">
            <v>233459.72</v>
          </cell>
          <cell r="K397">
            <v>182855.95</v>
          </cell>
          <cell r="L397">
            <v>171763.53</v>
          </cell>
          <cell r="M397">
            <v>164481.10999999999</v>
          </cell>
          <cell r="N397">
            <v>170474.23999999999</v>
          </cell>
        </row>
        <row r="398">
          <cell r="B398" t="str">
            <v>Argentina</v>
          </cell>
          <cell r="C398">
            <v>107259.09</v>
          </cell>
          <cell r="D398">
            <v>101691.61</v>
          </cell>
          <cell r="E398">
            <v>115319.41</v>
          </cell>
          <cell r="F398">
            <v>115343.76</v>
          </cell>
          <cell r="G398">
            <v>158294.54999999999</v>
          </cell>
          <cell r="H398">
            <v>107067.67</v>
          </cell>
          <cell r="I398">
            <v>198015.71</v>
          </cell>
          <cell r="J398">
            <v>175807.33</v>
          </cell>
          <cell r="K398">
            <v>275850.31</v>
          </cell>
          <cell r="L398">
            <v>74744.759999999995</v>
          </cell>
          <cell r="M398">
            <v>60473.72</v>
          </cell>
          <cell r="N398">
            <v>68716.710000000006</v>
          </cell>
        </row>
        <row r="399">
          <cell r="B399" t="str">
            <v>Genex</v>
          </cell>
          <cell r="C399">
            <v>219037.82</v>
          </cell>
          <cell r="D399">
            <v>205617.7</v>
          </cell>
          <cell r="E399">
            <v>214273.45</v>
          </cell>
          <cell r="F399">
            <v>193191.75</v>
          </cell>
          <cell r="G399">
            <v>183233.94</v>
          </cell>
          <cell r="H399">
            <v>173760.45</v>
          </cell>
          <cell r="I399">
            <v>175444.03</v>
          </cell>
          <cell r="J399">
            <v>185420.66</v>
          </cell>
          <cell r="K399">
            <v>160920.71</v>
          </cell>
          <cell r="L399">
            <v>232583.48</v>
          </cell>
          <cell r="M399">
            <v>254433.71</v>
          </cell>
          <cell r="N399">
            <v>293292.65000000002</v>
          </cell>
        </row>
        <row r="400">
          <cell r="B400" t="str">
            <v>Colonial</v>
          </cell>
          <cell r="C400">
            <v>72436.88</v>
          </cell>
          <cell r="D400">
            <v>73871.149999999994</v>
          </cell>
          <cell r="E400">
            <v>87764.05</v>
          </cell>
          <cell r="F400">
            <v>69377.34</v>
          </cell>
          <cell r="G400">
            <v>97456.35</v>
          </cell>
          <cell r="H400">
            <v>83795.63</v>
          </cell>
          <cell r="I400">
            <v>58004.28</v>
          </cell>
          <cell r="J400">
            <v>100701.79</v>
          </cell>
          <cell r="K400">
            <v>88026.64</v>
          </cell>
          <cell r="L400">
            <v>88442.93</v>
          </cell>
          <cell r="M400">
            <v>90302.37</v>
          </cell>
          <cell r="N400">
            <v>97391.56</v>
          </cell>
        </row>
        <row r="401">
          <cell r="B401" t="str">
            <v>Venezuela</v>
          </cell>
          <cell r="C401">
            <v>194264.83</v>
          </cell>
          <cell r="D401">
            <v>174254.14</v>
          </cell>
          <cell r="E401">
            <v>198672.22</v>
          </cell>
          <cell r="F401">
            <v>198179.20000000001</v>
          </cell>
          <cell r="G401">
            <v>282298.90999999997</v>
          </cell>
          <cell r="H401">
            <v>195687.48</v>
          </cell>
          <cell r="I401">
            <v>370063.28</v>
          </cell>
          <cell r="J401">
            <v>276204.52</v>
          </cell>
          <cell r="K401">
            <v>306679.14</v>
          </cell>
          <cell r="L401">
            <v>179295.23</v>
          </cell>
          <cell r="M401">
            <v>159392.78</v>
          </cell>
          <cell r="N401">
            <v>170753.9</v>
          </cell>
        </row>
        <row r="402">
          <cell r="B402" t="str">
            <v>Lubrigas</v>
          </cell>
          <cell r="C402">
            <v>65274.93</v>
          </cell>
          <cell r="D402">
            <v>62455.64</v>
          </cell>
          <cell r="E402">
            <v>69695.87</v>
          </cell>
          <cell r="F402">
            <v>57208.7</v>
          </cell>
          <cell r="G402">
            <v>81929.36</v>
          </cell>
          <cell r="H402">
            <v>111198.22</v>
          </cell>
          <cell r="I402">
            <v>76018.53</v>
          </cell>
          <cell r="J402">
            <v>91626.62</v>
          </cell>
          <cell r="K402">
            <v>72227.48</v>
          </cell>
          <cell r="L402">
            <v>71185.570000000007</v>
          </cell>
          <cell r="M402">
            <v>59096.25</v>
          </cell>
          <cell r="N402">
            <v>64982.12</v>
          </cell>
        </row>
        <row r="403">
          <cell r="B403" t="str">
            <v>Shalom</v>
          </cell>
          <cell r="C403">
            <v>110270.8</v>
          </cell>
          <cell r="D403">
            <v>92329.27</v>
          </cell>
          <cell r="E403">
            <v>102130.33</v>
          </cell>
          <cell r="F403">
            <v>88210.67</v>
          </cell>
          <cell r="G403">
            <v>140990.51999999999</v>
          </cell>
          <cell r="H403">
            <v>93502.15</v>
          </cell>
          <cell r="I403">
            <v>85631.07</v>
          </cell>
          <cell r="J403">
            <v>162355.48000000001</v>
          </cell>
          <cell r="K403">
            <v>129494.41</v>
          </cell>
          <cell r="L403">
            <v>128435.29</v>
          </cell>
          <cell r="M403">
            <v>124735.11</v>
          </cell>
          <cell r="N403">
            <v>137812.48000000001</v>
          </cell>
        </row>
        <row r="404">
          <cell r="B404" t="str">
            <v>Pits</v>
          </cell>
          <cell r="C404">
            <v>177802.33</v>
          </cell>
          <cell r="D404">
            <v>151732.43</v>
          </cell>
          <cell r="E404">
            <v>158137.93</v>
          </cell>
          <cell r="F404">
            <v>138915</v>
          </cell>
          <cell r="G404">
            <v>134049.16</v>
          </cell>
          <cell r="H404">
            <v>100272.58</v>
          </cell>
          <cell r="I404">
            <v>244403.20000000001</v>
          </cell>
          <cell r="J404">
            <v>117916.38</v>
          </cell>
          <cell r="K404">
            <v>69027.5</v>
          </cell>
          <cell r="L404">
            <v>118583.67999999999</v>
          </cell>
          <cell r="M404">
            <v>137770.41</v>
          </cell>
          <cell r="N404">
            <v>147793.29</v>
          </cell>
        </row>
        <row r="405">
          <cell r="B405" t="str">
            <v>Arica</v>
          </cell>
          <cell r="C405">
            <v>176949.06</v>
          </cell>
          <cell r="D405">
            <v>157738.51</v>
          </cell>
          <cell r="E405">
            <v>175242.03</v>
          </cell>
          <cell r="F405">
            <v>149131.63</v>
          </cell>
          <cell r="G405">
            <v>136993.81</v>
          </cell>
          <cell r="H405">
            <v>137396.32999999999</v>
          </cell>
          <cell r="I405">
            <v>140698.76</v>
          </cell>
          <cell r="J405">
            <v>292459.68</v>
          </cell>
          <cell r="K405">
            <v>253615.17</v>
          </cell>
          <cell r="L405">
            <v>226760.04</v>
          </cell>
          <cell r="M405">
            <v>239128.37</v>
          </cell>
          <cell r="N405">
            <v>235978.93</v>
          </cell>
        </row>
        <row r="406">
          <cell r="B406" t="str">
            <v>Fometsa</v>
          </cell>
          <cell r="C406">
            <v>121946.85</v>
          </cell>
          <cell r="D406">
            <v>110157.93</v>
          </cell>
          <cell r="E406">
            <v>119810.4</v>
          </cell>
          <cell r="F406">
            <v>106225.73</v>
          </cell>
          <cell r="G406">
            <v>131254.69</v>
          </cell>
          <cell r="H406">
            <v>135326.60999999999</v>
          </cell>
          <cell r="I406">
            <v>151206.79999999999</v>
          </cell>
          <cell r="J406">
            <v>125134.26</v>
          </cell>
          <cell r="K406">
            <v>112853.77</v>
          </cell>
          <cell r="L406">
            <v>130788.16</v>
          </cell>
          <cell r="M406">
            <v>138503.51</v>
          </cell>
          <cell r="N406">
            <v>144535.22</v>
          </cell>
        </row>
        <row r="407">
          <cell r="B407" t="str">
            <v>Santa Rosa</v>
          </cell>
          <cell r="C407">
            <v>166140.73000000001</v>
          </cell>
          <cell r="D407">
            <v>159637.79999999999</v>
          </cell>
          <cell r="E407">
            <v>174413.86</v>
          </cell>
          <cell r="F407">
            <v>139698.62</v>
          </cell>
          <cell r="G407">
            <v>132432.97</v>
          </cell>
          <cell r="H407">
            <v>167250.57999999999</v>
          </cell>
          <cell r="I407">
            <v>98614.28</v>
          </cell>
          <cell r="J407">
            <v>110594.65</v>
          </cell>
          <cell r="K407">
            <v>117431.42</v>
          </cell>
          <cell r="L407">
            <v>164057.76999999999</v>
          </cell>
          <cell r="M407">
            <v>174378.71</v>
          </cell>
          <cell r="N407">
            <v>189106.51</v>
          </cell>
        </row>
        <row r="408">
          <cell r="B408" t="str">
            <v>Lima</v>
          </cell>
          <cell r="C408">
            <v>216154.95</v>
          </cell>
          <cell r="D408">
            <v>200750.03</v>
          </cell>
          <cell r="E408">
            <v>216083.32</v>
          </cell>
          <cell r="F408">
            <v>196725.26</v>
          </cell>
          <cell r="G408">
            <v>193004.07</v>
          </cell>
          <cell r="H408">
            <v>177900.68</v>
          </cell>
          <cell r="I408">
            <v>147489.35999999999</v>
          </cell>
          <cell r="J408">
            <v>195457.99</v>
          </cell>
          <cell r="K408">
            <v>216726.17</v>
          </cell>
          <cell r="L408">
            <v>221465.83</v>
          </cell>
          <cell r="M408">
            <v>227392.28</v>
          </cell>
          <cell r="N408">
            <v>262869.24</v>
          </cell>
        </row>
        <row r="409">
          <cell r="B409" t="str">
            <v>Cilugas</v>
          </cell>
          <cell r="C409">
            <v>96480.1</v>
          </cell>
          <cell r="D409">
            <v>88522.35</v>
          </cell>
          <cell r="E409">
            <v>90656.16</v>
          </cell>
          <cell r="F409">
            <v>82568.259999999995</v>
          </cell>
          <cell r="G409">
            <v>78722.509999999995</v>
          </cell>
          <cell r="H409">
            <v>66906.080000000002</v>
          </cell>
          <cell r="I409">
            <v>71146.570000000007</v>
          </cell>
          <cell r="J409">
            <v>59385.69</v>
          </cell>
          <cell r="K409">
            <v>45684.98</v>
          </cell>
          <cell r="L409">
            <v>102960.91</v>
          </cell>
          <cell r="M409">
            <v>103592.82</v>
          </cell>
          <cell r="N409">
            <v>137235.17000000001</v>
          </cell>
        </row>
        <row r="410">
          <cell r="B410" t="str">
            <v>Intraserv 5</v>
          </cell>
          <cell r="C410">
            <v>164523.14000000001</v>
          </cell>
          <cell r="D410">
            <v>150969</v>
          </cell>
          <cell r="E410">
            <v>180849.23</v>
          </cell>
          <cell r="F410">
            <v>154729.25</v>
          </cell>
          <cell r="G410">
            <v>187308.98</v>
          </cell>
          <cell r="H410">
            <v>173905.56</v>
          </cell>
          <cell r="I410">
            <v>174919.16</v>
          </cell>
          <cell r="J410">
            <v>143018.96</v>
          </cell>
          <cell r="K410">
            <v>179475.37</v>
          </cell>
          <cell r="L410">
            <v>235235.61</v>
          </cell>
          <cell r="M410">
            <v>272657.2</v>
          </cell>
          <cell r="N410">
            <v>307841.12</v>
          </cell>
        </row>
        <row r="411">
          <cell r="B411" t="str">
            <v>Colonial III</v>
          </cell>
          <cell r="C411">
            <v>111137.72</v>
          </cell>
          <cell r="D411">
            <v>96656.960000000006</v>
          </cell>
          <cell r="E411">
            <v>104524.65</v>
          </cell>
          <cell r="F411">
            <v>86707.09</v>
          </cell>
          <cell r="G411">
            <v>121664.23</v>
          </cell>
          <cell r="H411">
            <v>121401.78</v>
          </cell>
          <cell r="I411">
            <v>65823.88</v>
          </cell>
          <cell r="J411">
            <v>153637.97</v>
          </cell>
          <cell r="K411">
            <v>121985.33</v>
          </cell>
          <cell r="L411">
            <v>96057.12</v>
          </cell>
          <cell r="M411">
            <v>93066.32</v>
          </cell>
          <cell r="N411">
            <v>96582.85</v>
          </cell>
        </row>
        <row r="412">
          <cell r="B412" t="str">
            <v>Vijogas</v>
          </cell>
          <cell r="C412">
            <v>175222.05</v>
          </cell>
          <cell r="D412">
            <v>160174.63</v>
          </cell>
          <cell r="E412">
            <v>175404.08</v>
          </cell>
          <cell r="F412">
            <v>126958.08</v>
          </cell>
          <cell r="G412">
            <v>226162.08</v>
          </cell>
          <cell r="H412">
            <v>233379.57</v>
          </cell>
          <cell r="I412">
            <v>301138.92</v>
          </cell>
          <cell r="J412">
            <v>252977.06</v>
          </cell>
          <cell r="K412">
            <v>251991.94</v>
          </cell>
          <cell r="L412">
            <v>227147.18</v>
          </cell>
          <cell r="M412">
            <v>205147.71</v>
          </cell>
          <cell r="N412">
            <v>212251.54</v>
          </cell>
        </row>
        <row r="413">
          <cell r="B413" t="str">
            <v>Altavidda II</v>
          </cell>
          <cell r="C413">
            <v>340340.3</v>
          </cell>
          <cell r="D413">
            <v>313247.02</v>
          </cell>
          <cell r="E413">
            <v>343858.32</v>
          </cell>
          <cell r="F413">
            <v>334021.28000000003</v>
          </cell>
          <cell r="G413">
            <v>336906.16</v>
          </cell>
          <cell r="H413">
            <v>310742.46000000002</v>
          </cell>
          <cell r="I413">
            <v>294598.99</v>
          </cell>
          <cell r="J413">
            <v>238735.8</v>
          </cell>
          <cell r="K413">
            <v>269662.25</v>
          </cell>
          <cell r="L413">
            <v>302720.46999999997</v>
          </cell>
          <cell r="M413">
            <v>293016.75</v>
          </cell>
          <cell r="N413">
            <v>309030.56</v>
          </cell>
        </row>
        <row r="414">
          <cell r="B414" t="str">
            <v>Delta</v>
          </cell>
          <cell r="C414">
            <v>309745.37</v>
          </cell>
          <cell r="D414">
            <v>295431.65999999997</v>
          </cell>
          <cell r="E414">
            <v>323450.61</v>
          </cell>
          <cell r="F414">
            <v>294416.15999999997</v>
          </cell>
          <cell r="G414">
            <v>317445.96000000002</v>
          </cell>
          <cell r="H414">
            <v>329844.21000000002</v>
          </cell>
          <cell r="I414">
            <v>290411.61</v>
          </cell>
          <cell r="J414">
            <v>240161.98</v>
          </cell>
          <cell r="K414">
            <v>261380.83</v>
          </cell>
          <cell r="L414">
            <v>359195.55</v>
          </cell>
          <cell r="M414">
            <v>374756.31</v>
          </cell>
          <cell r="N414">
            <v>405092.07</v>
          </cell>
        </row>
        <row r="415">
          <cell r="B415" t="str">
            <v>Próceres</v>
          </cell>
          <cell r="C415">
            <v>279895.34999999998</v>
          </cell>
          <cell r="D415">
            <v>277895.69</v>
          </cell>
          <cell r="E415">
            <v>311110.06</v>
          </cell>
          <cell r="F415">
            <v>282742.21000000002</v>
          </cell>
          <cell r="G415">
            <v>274757.64</v>
          </cell>
          <cell r="H415">
            <v>246071.22</v>
          </cell>
          <cell r="I415">
            <v>261546.01</v>
          </cell>
          <cell r="J415">
            <v>210152.9</v>
          </cell>
          <cell r="K415">
            <v>185065.44</v>
          </cell>
          <cell r="L415">
            <v>258467.45</v>
          </cell>
          <cell r="M415">
            <v>291803.74</v>
          </cell>
          <cell r="N415">
            <v>312045.12</v>
          </cell>
        </row>
        <row r="416">
          <cell r="B416" t="str">
            <v>Assa La Victoria</v>
          </cell>
          <cell r="C416">
            <v>761561.28</v>
          </cell>
          <cell r="D416">
            <v>715579.19</v>
          </cell>
          <cell r="E416">
            <v>806779.75</v>
          </cell>
          <cell r="F416">
            <v>703598.36</v>
          </cell>
          <cell r="G416">
            <v>625313.24</v>
          </cell>
          <cell r="H416">
            <v>550177.56999999995</v>
          </cell>
          <cell r="I416">
            <v>480398.31</v>
          </cell>
          <cell r="J416">
            <v>738920.53</v>
          </cell>
          <cell r="K416">
            <v>705551.67</v>
          </cell>
          <cell r="L416">
            <v>656825.94999999995</v>
          </cell>
          <cell r="M416">
            <v>645586.15</v>
          </cell>
          <cell r="N416">
            <v>713692.3</v>
          </cell>
        </row>
        <row r="417">
          <cell r="B417" t="str">
            <v>Estel</v>
          </cell>
          <cell r="C417">
            <v>453034.88</v>
          </cell>
          <cell r="D417">
            <v>392159.97</v>
          </cell>
          <cell r="E417">
            <v>453360.65</v>
          </cell>
          <cell r="F417">
            <v>436374.96</v>
          </cell>
          <cell r="G417">
            <v>444608.91</v>
          </cell>
          <cell r="H417">
            <v>382874.11</v>
          </cell>
          <cell r="I417">
            <v>405888.69</v>
          </cell>
          <cell r="J417">
            <v>327009.81</v>
          </cell>
          <cell r="K417">
            <v>392528.66</v>
          </cell>
          <cell r="L417">
            <v>473031.23</v>
          </cell>
          <cell r="M417">
            <v>565530.37</v>
          </cell>
          <cell r="N417">
            <v>562336.81999999995</v>
          </cell>
        </row>
        <row r="418">
          <cell r="B418" t="str">
            <v>Angamos CyM</v>
          </cell>
          <cell r="C418">
            <v>127536.75</v>
          </cell>
          <cell r="D418">
            <v>121216.65</v>
          </cell>
          <cell r="E418">
            <v>162866.45000000001</v>
          </cell>
          <cell r="F418">
            <v>166038.47</v>
          </cell>
          <cell r="G418">
            <v>157865.23000000001</v>
          </cell>
          <cell r="H418">
            <v>177320.04</v>
          </cell>
          <cell r="I418">
            <v>161764.95000000001</v>
          </cell>
          <cell r="J418">
            <v>181922.66</v>
          </cell>
          <cell r="K418">
            <v>133294.32999999999</v>
          </cell>
          <cell r="L418">
            <v>151523.10999999999</v>
          </cell>
          <cell r="M418">
            <v>147416.48000000001</v>
          </cell>
          <cell r="N418">
            <v>157605.20000000001</v>
          </cell>
        </row>
        <row r="419">
          <cell r="B419" t="str">
            <v>Titi</v>
          </cell>
          <cell r="C419">
            <v>204008.28</v>
          </cell>
          <cell r="D419">
            <v>170784.6</v>
          </cell>
          <cell r="E419">
            <v>185933.85</v>
          </cell>
          <cell r="F419">
            <v>349050.04</v>
          </cell>
          <cell r="G419">
            <v>409302.38</v>
          </cell>
          <cell r="H419">
            <v>350706.98</v>
          </cell>
          <cell r="I419">
            <v>358479.83</v>
          </cell>
          <cell r="J419">
            <v>385962.95</v>
          </cell>
          <cell r="K419">
            <v>310091.13</v>
          </cell>
          <cell r="L419">
            <v>217861.62</v>
          </cell>
          <cell r="M419">
            <v>204220.03</v>
          </cell>
          <cell r="N419">
            <v>245414.15</v>
          </cell>
        </row>
        <row r="420">
          <cell r="B420" t="str">
            <v>Acosa San Isidro</v>
          </cell>
          <cell r="C420">
            <v>404824.33</v>
          </cell>
          <cell r="D420">
            <v>417192.97</v>
          </cell>
          <cell r="E420">
            <v>488246.64</v>
          </cell>
          <cell r="F420">
            <v>425821.89</v>
          </cell>
          <cell r="G420">
            <v>414692.2</v>
          </cell>
          <cell r="H420">
            <v>318724.18</v>
          </cell>
          <cell r="I420">
            <v>399248.8</v>
          </cell>
          <cell r="J420">
            <v>381226.65</v>
          </cell>
          <cell r="K420">
            <v>247927.46</v>
          </cell>
          <cell r="L420">
            <v>282845.14</v>
          </cell>
          <cell r="M420">
            <v>281335.53000000003</v>
          </cell>
          <cell r="N420">
            <v>274026.09000000003</v>
          </cell>
        </row>
        <row r="421">
          <cell r="B421" t="str">
            <v>Coesti Zarate</v>
          </cell>
          <cell r="C421">
            <v>319454.83</v>
          </cell>
          <cell r="D421">
            <v>326768</v>
          </cell>
          <cell r="E421">
            <v>345184.38</v>
          </cell>
          <cell r="F421">
            <v>339016.26</v>
          </cell>
          <cell r="G421">
            <v>338612.67</v>
          </cell>
          <cell r="H421">
            <v>314017.96999999997</v>
          </cell>
          <cell r="I421">
            <v>302422.15999999997</v>
          </cell>
          <cell r="J421">
            <v>245077</v>
          </cell>
          <cell r="K421">
            <v>283477</v>
          </cell>
          <cell r="L421">
            <v>339172.32</v>
          </cell>
          <cell r="M421">
            <v>341009.79</v>
          </cell>
          <cell r="N421">
            <v>348190.22</v>
          </cell>
        </row>
        <row r="422">
          <cell r="B422" t="str">
            <v>Neogas</v>
          </cell>
          <cell r="C422">
            <v>118616.16</v>
          </cell>
          <cell r="D422">
            <v>113275.82</v>
          </cell>
          <cell r="E422">
            <v>106630.8</v>
          </cell>
          <cell r="F422">
            <v>104339.19</v>
          </cell>
          <cell r="G422">
            <v>77590.34</v>
          </cell>
          <cell r="H422">
            <v>77673.710000000006</v>
          </cell>
          <cell r="I422">
            <v>82836.86</v>
          </cell>
          <cell r="J422">
            <v>72320.42</v>
          </cell>
          <cell r="K422">
            <v>60507.25</v>
          </cell>
          <cell r="L422">
            <v>86667.56</v>
          </cell>
          <cell r="M422">
            <v>93064.38</v>
          </cell>
          <cell r="N422">
            <v>107473.59</v>
          </cell>
        </row>
        <row r="423">
          <cell r="B423" t="str">
            <v>Tingo Maria</v>
          </cell>
          <cell r="C423">
            <v>119234.84</v>
          </cell>
          <cell r="D423">
            <v>114199.88</v>
          </cell>
          <cell r="E423">
            <v>121412.09</v>
          </cell>
          <cell r="F423">
            <v>97447.25</v>
          </cell>
          <cell r="G423">
            <v>127711.99</v>
          </cell>
          <cell r="H423">
            <v>150751.20000000001</v>
          </cell>
          <cell r="I423">
            <v>219607.78</v>
          </cell>
          <cell r="J423">
            <v>173652.06</v>
          </cell>
          <cell r="K423">
            <v>222387.09</v>
          </cell>
          <cell r="L423">
            <v>149561.60999999999</v>
          </cell>
          <cell r="M423">
            <v>130941.11</v>
          </cell>
          <cell r="N423">
            <v>148429.19</v>
          </cell>
        </row>
        <row r="424">
          <cell r="B424" t="str">
            <v>San Luis</v>
          </cell>
          <cell r="C424">
            <v>85867.02</v>
          </cell>
          <cell r="D424">
            <v>76934.34</v>
          </cell>
          <cell r="E424">
            <v>91158.25</v>
          </cell>
          <cell r="F424">
            <v>81361.490000000005</v>
          </cell>
          <cell r="G424">
            <v>129961.38</v>
          </cell>
          <cell r="H424">
            <v>139319.95000000001</v>
          </cell>
          <cell r="I424">
            <v>246351.58</v>
          </cell>
          <cell r="J424">
            <v>223513.5</v>
          </cell>
          <cell r="K424">
            <v>202977.87</v>
          </cell>
          <cell r="L424">
            <v>131945.96</v>
          </cell>
          <cell r="M424">
            <v>132714.45000000001</v>
          </cell>
          <cell r="N424">
            <v>157996.39000000001</v>
          </cell>
        </row>
        <row r="425">
          <cell r="B425" t="str">
            <v>Brata</v>
          </cell>
          <cell r="C425">
            <v>378265.04</v>
          </cell>
          <cell r="D425">
            <v>388522.48</v>
          </cell>
          <cell r="E425">
            <v>430209.3</v>
          </cell>
          <cell r="F425">
            <v>365278.2</v>
          </cell>
          <cell r="G425">
            <v>338392.97</v>
          </cell>
          <cell r="H425">
            <v>310136.90999999997</v>
          </cell>
          <cell r="I425">
            <v>322473.38</v>
          </cell>
          <cell r="J425">
            <v>377835.07</v>
          </cell>
          <cell r="K425">
            <v>458348.62</v>
          </cell>
          <cell r="L425">
            <v>453456.76</v>
          </cell>
          <cell r="M425">
            <v>442036.93</v>
          </cell>
          <cell r="N425">
            <v>473429.71</v>
          </cell>
        </row>
        <row r="426">
          <cell r="B426" t="str">
            <v>Malecon Checa</v>
          </cell>
          <cell r="C426">
            <v>203107.93</v>
          </cell>
          <cell r="D426">
            <v>190240.4</v>
          </cell>
          <cell r="E426">
            <v>214179.97</v>
          </cell>
          <cell r="F426">
            <v>190842.99</v>
          </cell>
          <cell r="G426">
            <v>187548.15</v>
          </cell>
          <cell r="H426">
            <v>206055.54</v>
          </cell>
          <cell r="I426">
            <v>198766.77</v>
          </cell>
          <cell r="J426">
            <v>189296.44</v>
          </cell>
          <cell r="K426">
            <v>220698.03</v>
          </cell>
          <cell r="L426">
            <v>281438.61</v>
          </cell>
          <cell r="M426">
            <v>273053.84000000003</v>
          </cell>
          <cell r="N426">
            <v>300599.63</v>
          </cell>
        </row>
        <row r="427">
          <cell r="B427" t="str">
            <v>Estaciones y Gasocentros</v>
          </cell>
          <cell r="C427">
            <v>236263.59</v>
          </cell>
          <cell r="D427">
            <v>227337.38</v>
          </cell>
          <cell r="E427">
            <v>248491.36</v>
          </cell>
          <cell r="F427">
            <v>223537.24</v>
          </cell>
          <cell r="G427">
            <v>231051.69</v>
          </cell>
          <cell r="H427">
            <v>196445.21</v>
          </cell>
          <cell r="I427">
            <v>156815.09</v>
          </cell>
          <cell r="J427">
            <v>145066.51999999999</v>
          </cell>
          <cell r="K427">
            <v>166916.88</v>
          </cell>
          <cell r="L427">
            <v>184166.6</v>
          </cell>
          <cell r="M427">
            <v>153302.48000000001</v>
          </cell>
          <cell r="N427">
            <v>179614.38</v>
          </cell>
        </row>
        <row r="428">
          <cell r="B428" t="str">
            <v>Gasbra La Victoria</v>
          </cell>
          <cell r="C428">
            <v>473989.48</v>
          </cell>
          <cell r="D428">
            <v>445137.48</v>
          </cell>
          <cell r="E428">
            <v>488503.25</v>
          </cell>
          <cell r="F428">
            <v>414631.82</v>
          </cell>
          <cell r="G428">
            <v>383012.06</v>
          </cell>
          <cell r="H428">
            <v>353028.09</v>
          </cell>
          <cell r="I428">
            <v>420167.56</v>
          </cell>
          <cell r="J428">
            <v>415989.89</v>
          </cell>
          <cell r="K428">
            <v>453586.45</v>
          </cell>
          <cell r="L428">
            <v>466645.13</v>
          </cell>
          <cell r="M428">
            <v>423758.73</v>
          </cell>
          <cell r="N428">
            <v>421578.43</v>
          </cell>
        </row>
        <row r="429">
          <cell r="B429" t="str">
            <v>Acosa Faucett</v>
          </cell>
          <cell r="C429">
            <v>352611.07</v>
          </cell>
          <cell r="D429">
            <v>360944.27</v>
          </cell>
          <cell r="E429">
            <v>390211.3</v>
          </cell>
          <cell r="F429">
            <v>352378.38</v>
          </cell>
          <cell r="G429">
            <v>349699.9</v>
          </cell>
          <cell r="H429">
            <v>309471.31</v>
          </cell>
          <cell r="I429">
            <v>303582.96999999997</v>
          </cell>
          <cell r="J429">
            <v>341829.3</v>
          </cell>
          <cell r="K429">
            <v>303995.89</v>
          </cell>
          <cell r="L429">
            <v>244197.44</v>
          </cell>
          <cell r="M429">
            <v>215837.62</v>
          </cell>
          <cell r="N429">
            <v>260394.81</v>
          </cell>
        </row>
        <row r="430">
          <cell r="B430" t="str">
            <v>Arica II</v>
          </cell>
          <cell r="C430">
            <v>114203.06</v>
          </cell>
          <cell r="D430">
            <v>102744.63</v>
          </cell>
          <cell r="E430">
            <v>112531.65</v>
          </cell>
          <cell r="F430">
            <v>100303.61</v>
          </cell>
          <cell r="G430">
            <v>91444.74</v>
          </cell>
          <cell r="H430">
            <v>110110.29</v>
          </cell>
          <cell r="I430">
            <v>78466.740000000005</v>
          </cell>
          <cell r="J430">
            <v>149401.76999999999</v>
          </cell>
          <cell r="K430">
            <v>122760.58</v>
          </cell>
          <cell r="L430">
            <v>122525.52</v>
          </cell>
          <cell r="M430">
            <v>118148.52</v>
          </cell>
          <cell r="N430">
            <v>116815.67</v>
          </cell>
        </row>
        <row r="431">
          <cell r="B431" t="str">
            <v>Central</v>
          </cell>
          <cell r="C431">
            <v>183039.84</v>
          </cell>
          <cell r="D431">
            <v>171077.27</v>
          </cell>
          <cell r="E431">
            <v>185284.82</v>
          </cell>
          <cell r="F431">
            <v>157512.79</v>
          </cell>
          <cell r="G431">
            <v>130500.81</v>
          </cell>
          <cell r="H431">
            <v>256317.67</v>
          </cell>
          <cell r="I431">
            <v>180328.85</v>
          </cell>
          <cell r="J431">
            <v>145796.41</v>
          </cell>
          <cell r="K431">
            <v>120584.16</v>
          </cell>
          <cell r="L431">
            <v>142905.96</v>
          </cell>
          <cell r="M431">
            <v>178307.13</v>
          </cell>
          <cell r="N431">
            <v>192693.07</v>
          </cell>
        </row>
        <row r="432">
          <cell r="B432" t="str">
            <v>Inca GNV</v>
          </cell>
          <cell r="C432">
            <v>199053.18</v>
          </cell>
          <cell r="D432">
            <v>185637.19</v>
          </cell>
          <cell r="E432">
            <v>215733.51</v>
          </cell>
          <cell r="F432">
            <v>198869.06</v>
          </cell>
          <cell r="G432">
            <v>256977.47</v>
          </cell>
          <cell r="H432">
            <v>306219.53999999998</v>
          </cell>
          <cell r="I432">
            <v>238083.57</v>
          </cell>
          <cell r="J432">
            <v>269572.7</v>
          </cell>
          <cell r="K432">
            <v>259879.52</v>
          </cell>
          <cell r="L432">
            <v>153350.65</v>
          </cell>
          <cell r="M432">
            <v>129627.5</v>
          </cell>
          <cell r="N432">
            <v>133568.10999999999</v>
          </cell>
        </row>
        <row r="433">
          <cell r="B433" t="str">
            <v>Livomarket Argentina</v>
          </cell>
          <cell r="C433">
            <v>140557.54999999999</v>
          </cell>
          <cell r="D433">
            <v>129372.58</v>
          </cell>
          <cell r="E433">
            <v>145485.54</v>
          </cell>
          <cell r="F433">
            <v>129093.53</v>
          </cell>
          <cell r="G433">
            <v>189613.48</v>
          </cell>
          <cell r="H433">
            <v>196712.6</v>
          </cell>
          <cell r="I433">
            <v>302814.52</v>
          </cell>
          <cell r="J433">
            <v>295495.17</v>
          </cell>
          <cell r="K433">
            <v>276260.96000000002</v>
          </cell>
          <cell r="L433">
            <v>198267.02</v>
          </cell>
          <cell r="M433">
            <v>183840.6</v>
          </cell>
          <cell r="N433">
            <v>206142.35</v>
          </cell>
        </row>
        <row r="434">
          <cell r="B434" t="str">
            <v>Coesti Igarsa</v>
          </cell>
          <cell r="C434">
            <v>275923.25</v>
          </cell>
          <cell r="D434">
            <v>221519.13</v>
          </cell>
          <cell r="E434">
            <v>260779.59</v>
          </cell>
          <cell r="F434">
            <v>252522.16</v>
          </cell>
          <cell r="G434">
            <v>250254.38</v>
          </cell>
          <cell r="H434">
            <v>229543.54</v>
          </cell>
          <cell r="I434">
            <v>199699.58</v>
          </cell>
          <cell r="J434">
            <v>191447.99</v>
          </cell>
          <cell r="K434">
            <v>306105.8</v>
          </cell>
          <cell r="L434">
            <v>286697.2</v>
          </cell>
          <cell r="M434">
            <v>269489.5</v>
          </cell>
          <cell r="N434">
            <v>304052.99</v>
          </cell>
        </row>
        <row r="435">
          <cell r="B435" t="str">
            <v>Sanflor-Farmin</v>
          </cell>
          <cell r="C435">
            <v>343719.4</v>
          </cell>
          <cell r="D435">
            <v>318294.69</v>
          </cell>
          <cell r="E435">
            <v>331504.49</v>
          </cell>
          <cell r="F435">
            <v>302299.07</v>
          </cell>
          <cell r="G435">
            <v>311126.26</v>
          </cell>
          <cell r="H435">
            <v>276992.74</v>
          </cell>
          <cell r="I435">
            <v>287154.90000000002</v>
          </cell>
          <cell r="J435">
            <v>247606.99</v>
          </cell>
          <cell r="K435">
            <v>272890.07</v>
          </cell>
          <cell r="L435">
            <v>288079.78000000003</v>
          </cell>
          <cell r="M435">
            <v>281449.32</v>
          </cell>
          <cell r="N435">
            <v>304012.79999999999</v>
          </cell>
        </row>
        <row r="436">
          <cell r="B436" t="str">
            <v>Centro Gas Diego</v>
          </cell>
          <cell r="C436">
            <v>80718.570000000007</v>
          </cell>
          <cell r="D436">
            <v>75950.509999999995</v>
          </cell>
          <cell r="E436">
            <v>81464.03</v>
          </cell>
          <cell r="F436">
            <v>67560</v>
          </cell>
          <cell r="G436">
            <v>68945.440000000002</v>
          </cell>
          <cell r="H436">
            <v>78842.12</v>
          </cell>
          <cell r="I436">
            <v>103969.67</v>
          </cell>
          <cell r="J436">
            <v>81668.929999999993</v>
          </cell>
          <cell r="K436">
            <v>163633.09</v>
          </cell>
          <cell r="L436">
            <v>208461.14</v>
          </cell>
          <cell r="M436">
            <v>254867.63</v>
          </cell>
          <cell r="N436">
            <v>288804.34999999998</v>
          </cell>
        </row>
        <row r="437">
          <cell r="B437" t="str">
            <v>Tupac Amaru</v>
          </cell>
          <cell r="C437">
            <v>273014.19</v>
          </cell>
          <cell r="D437">
            <v>248164.99</v>
          </cell>
          <cell r="E437">
            <v>259019.75</v>
          </cell>
          <cell r="F437">
            <v>253924.18</v>
          </cell>
          <cell r="G437">
            <v>257043.91</v>
          </cell>
          <cell r="H437">
            <v>222597.81</v>
          </cell>
          <cell r="I437">
            <v>200654.14</v>
          </cell>
          <cell r="J437">
            <v>189526.8</v>
          </cell>
          <cell r="K437">
            <v>254160.26</v>
          </cell>
          <cell r="L437">
            <v>290729.38</v>
          </cell>
          <cell r="M437">
            <v>225948.08</v>
          </cell>
          <cell r="N437">
            <v>268199.76</v>
          </cell>
        </row>
        <row r="438">
          <cell r="B438" t="str">
            <v>Nanita</v>
          </cell>
          <cell r="C438">
            <v>228956.08</v>
          </cell>
          <cell r="D438">
            <v>177051.31</v>
          </cell>
          <cell r="E438">
            <v>194985.94</v>
          </cell>
          <cell r="F438">
            <v>192279.21</v>
          </cell>
          <cell r="G438">
            <v>197046.71</v>
          </cell>
          <cell r="H438">
            <v>178130.62</v>
          </cell>
          <cell r="I438">
            <v>147952.84</v>
          </cell>
          <cell r="J438">
            <v>111799.93</v>
          </cell>
          <cell r="K438">
            <v>121223</v>
          </cell>
          <cell r="L438">
            <v>242700.63</v>
          </cell>
          <cell r="M438">
            <v>258883.39</v>
          </cell>
          <cell r="N438">
            <v>265517.57</v>
          </cell>
        </row>
        <row r="439">
          <cell r="B439" t="str">
            <v>Acosa Castilla</v>
          </cell>
          <cell r="C439">
            <v>291784.77</v>
          </cell>
          <cell r="D439">
            <v>305486.78000000003</v>
          </cell>
          <cell r="E439">
            <v>359621.6</v>
          </cell>
          <cell r="F439">
            <v>297816.17</v>
          </cell>
          <cell r="G439">
            <v>252455.4</v>
          </cell>
          <cell r="H439">
            <v>231430.43</v>
          </cell>
          <cell r="I439">
            <v>297220.13</v>
          </cell>
          <cell r="J439">
            <v>320929.59000000003</v>
          </cell>
          <cell r="K439">
            <v>307342.32</v>
          </cell>
          <cell r="L439">
            <v>218227.83</v>
          </cell>
          <cell r="M439">
            <v>181178.59</v>
          </cell>
          <cell r="N439">
            <v>213640.43</v>
          </cell>
        </row>
        <row r="440">
          <cell r="B440" t="str">
            <v>Korioto Las Lomas</v>
          </cell>
          <cell r="C440">
            <v>259890.21</v>
          </cell>
          <cell r="D440">
            <v>259038.07999999999</v>
          </cell>
          <cell r="E440">
            <v>299106.63</v>
          </cell>
          <cell r="F440">
            <v>268721.71000000002</v>
          </cell>
          <cell r="G440">
            <v>273630.65999999997</v>
          </cell>
          <cell r="H440">
            <v>257850.25</v>
          </cell>
          <cell r="I440">
            <v>270445.69</v>
          </cell>
          <cell r="J440">
            <v>195971.5</v>
          </cell>
          <cell r="K440">
            <v>229185.85</v>
          </cell>
          <cell r="L440">
            <v>298158.07</v>
          </cell>
          <cell r="M440">
            <v>309668.38</v>
          </cell>
          <cell r="N440">
            <v>356761.8</v>
          </cell>
        </row>
        <row r="441">
          <cell r="B441" t="str">
            <v>Paseo de la Republica</v>
          </cell>
          <cell r="C441">
            <v>426549.23</v>
          </cell>
          <cell r="D441">
            <v>379908</v>
          </cell>
          <cell r="E441">
            <v>411128.4</v>
          </cell>
          <cell r="F441">
            <v>376228.77</v>
          </cell>
          <cell r="G441">
            <v>375347.1</v>
          </cell>
          <cell r="H441">
            <v>359979.18</v>
          </cell>
          <cell r="I441">
            <v>357099.3</v>
          </cell>
          <cell r="J441">
            <v>367225.25</v>
          </cell>
          <cell r="K441">
            <v>398297.34</v>
          </cell>
          <cell r="L441">
            <v>464156.71</v>
          </cell>
          <cell r="M441">
            <v>442488.02</v>
          </cell>
          <cell r="N441">
            <v>461251.15</v>
          </cell>
        </row>
        <row r="442">
          <cell r="B442" t="str">
            <v>GNV Real</v>
          </cell>
          <cell r="C442">
            <v>453852.73</v>
          </cell>
          <cell r="D442">
            <v>397914.59</v>
          </cell>
          <cell r="E442">
            <v>449581.46</v>
          </cell>
          <cell r="F442">
            <v>414661.03</v>
          </cell>
          <cell r="G442">
            <v>412600.17</v>
          </cell>
          <cell r="H442">
            <v>250876.53</v>
          </cell>
          <cell r="I442">
            <v>44235.14</v>
          </cell>
          <cell r="J442">
            <v>401185.35</v>
          </cell>
          <cell r="K442">
            <v>423191.07</v>
          </cell>
          <cell r="L442">
            <v>578065.71</v>
          </cell>
          <cell r="M442">
            <v>608526.06999999995</v>
          </cell>
          <cell r="N442">
            <v>586676.46</v>
          </cell>
        </row>
        <row r="443">
          <cell r="B443" t="str">
            <v>Las Tiendas</v>
          </cell>
          <cell r="C443">
            <v>115714.95</v>
          </cell>
          <cell r="D443">
            <v>111505.66</v>
          </cell>
          <cell r="E443">
            <v>124640.87</v>
          </cell>
          <cell r="F443">
            <v>103021.32</v>
          </cell>
          <cell r="G443">
            <v>95779.76</v>
          </cell>
          <cell r="H443">
            <v>139137.10999999999</v>
          </cell>
          <cell r="I443">
            <v>152742.42000000001</v>
          </cell>
          <cell r="J443">
            <v>217113.86</v>
          </cell>
          <cell r="K443">
            <v>139919.16</v>
          </cell>
          <cell r="L443">
            <v>164949.42000000001</v>
          </cell>
          <cell r="M443">
            <v>165125.18</v>
          </cell>
          <cell r="N443">
            <v>166327.14000000001</v>
          </cell>
        </row>
        <row r="444">
          <cell r="B444" t="str">
            <v>28 de Julio</v>
          </cell>
          <cell r="C444">
            <v>191175.51</v>
          </cell>
          <cell r="D444">
            <v>206508.64</v>
          </cell>
          <cell r="E444">
            <v>226710.97</v>
          </cell>
          <cell r="F444">
            <v>199854.09</v>
          </cell>
          <cell r="G444">
            <v>177433.87</v>
          </cell>
          <cell r="H444">
            <v>198462.96</v>
          </cell>
          <cell r="I444">
            <v>232518.81</v>
          </cell>
          <cell r="J444">
            <v>290941.37</v>
          </cell>
          <cell r="K444">
            <v>309857.61</v>
          </cell>
          <cell r="L444">
            <v>288423.15999999997</v>
          </cell>
          <cell r="M444">
            <v>265915.59000000003</v>
          </cell>
          <cell r="N444">
            <v>270762.06</v>
          </cell>
        </row>
        <row r="445">
          <cell r="B445" t="str">
            <v>Vista Alegre</v>
          </cell>
          <cell r="C445">
            <v>211139.27</v>
          </cell>
          <cell r="D445">
            <v>193958.13</v>
          </cell>
          <cell r="E445">
            <v>203038.26</v>
          </cell>
          <cell r="F445">
            <v>186093.3</v>
          </cell>
          <cell r="G445">
            <v>220294.93</v>
          </cell>
          <cell r="H445">
            <v>260378.65</v>
          </cell>
          <cell r="I445">
            <v>225694.91</v>
          </cell>
          <cell r="J445">
            <v>214531.5</v>
          </cell>
          <cell r="K445">
            <v>181050.67</v>
          </cell>
          <cell r="L445">
            <v>257567.72</v>
          </cell>
          <cell r="M445">
            <v>239587.89</v>
          </cell>
          <cell r="N445">
            <v>236335.86</v>
          </cell>
        </row>
        <row r="446">
          <cell r="B446" t="str">
            <v>Carrion El Torito</v>
          </cell>
          <cell r="C446">
            <v>195853.99</v>
          </cell>
          <cell r="D446">
            <v>176204.71</v>
          </cell>
          <cell r="E446">
            <v>194107.85</v>
          </cell>
          <cell r="F446">
            <v>283641.44</v>
          </cell>
          <cell r="G446">
            <v>416567.18</v>
          </cell>
          <cell r="H446">
            <v>407176.31</v>
          </cell>
          <cell r="I446">
            <v>477808.9</v>
          </cell>
          <cell r="J446">
            <v>334717.40000000002</v>
          </cell>
          <cell r="K446">
            <v>279525.02</v>
          </cell>
          <cell r="L446">
            <v>179290.35</v>
          </cell>
          <cell r="M446">
            <v>203517.15</v>
          </cell>
          <cell r="N446">
            <v>203632.88</v>
          </cell>
        </row>
        <row r="447">
          <cell r="B447" t="str">
            <v>Nicolas Ayllon</v>
          </cell>
          <cell r="C447">
            <v>0</v>
          </cell>
          <cell r="D447">
            <v>0</v>
          </cell>
          <cell r="E447">
            <v>26184.48</v>
          </cell>
          <cell r="F447">
            <v>133054.98000000001</v>
          </cell>
          <cell r="G447">
            <v>215154.48</v>
          </cell>
          <cell r="H447">
            <v>143292.66</v>
          </cell>
          <cell r="I447">
            <v>127689.54</v>
          </cell>
          <cell r="J447">
            <v>180173.32</v>
          </cell>
          <cell r="K447">
            <v>219175.12</v>
          </cell>
          <cell r="L447">
            <v>146394.35999999999</v>
          </cell>
          <cell r="M447">
            <v>118361.08</v>
          </cell>
          <cell r="N447">
            <v>128977.77</v>
          </cell>
        </row>
        <row r="448">
          <cell r="B448" t="str">
            <v>Celeste</v>
          </cell>
          <cell r="C448">
            <v>169678.14</v>
          </cell>
          <cell r="D448">
            <v>151427.31</v>
          </cell>
          <cell r="E448">
            <v>159840.37</v>
          </cell>
          <cell r="F448">
            <v>143761.70000000001</v>
          </cell>
          <cell r="G448">
            <v>154131.37</v>
          </cell>
          <cell r="H448">
            <v>159630.23000000001</v>
          </cell>
          <cell r="I448">
            <v>179993.67</v>
          </cell>
          <cell r="J448">
            <v>204157.64</v>
          </cell>
          <cell r="K448">
            <v>180293.12</v>
          </cell>
          <cell r="L448">
            <v>155653.31</v>
          </cell>
          <cell r="M448">
            <v>136405.07999999999</v>
          </cell>
          <cell r="N448">
            <v>170334.58</v>
          </cell>
        </row>
        <row r="449">
          <cell r="B449" t="str">
            <v>Puente Nuevo</v>
          </cell>
          <cell r="C449">
            <v>351188.27</v>
          </cell>
          <cell r="D449">
            <v>313874.32</v>
          </cell>
          <cell r="E449">
            <v>355484.33</v>
          </cell>
          <cell r="F449">
            <v>315508.88</v>
          </cell>
          <cell r="G449">
            <v>282505.24</v>
          </cell>
          <cell r="H449">
            <v>286938.01</v>
          </cell>
          <cell r="I449">
            <v>323093.95</v>
          </cell>
          <cell r="J449">
            <v>275288.48</v>
          </cell>
          <cell r="K449">
            <v>269566.89</v>
          </cell>
          <cell r="L449">
            <v>404090.92</v>
          </cell>
          <cell r="M449">
            <v>408382.31</v>
          </cell>
          <cell r="N449">
            <v>446419.27</v>
          </cell>
        </row>
        <row r="450">
          <cell r="B450" t="str">
            <v>Abtao</v>
          </cell>
          <cell r="C450">
            <v>138245.04</v>
          </cell>
          <cell r="D450">
            <v>132182.89000000001</v>
          </cell>
          <cell r="E450">
            <v>147923.78</v>
          </cell>
          <cell r="F450">
            <v>125442.19</v>
          </cell>
          <cell r="G450">
            <v>105511.39</v>
          </cell>
          <cell r="H450">
            <v>82876.240000000005</v>
          </cell>
          <cell r="I450">
            <v>104755.47</v>
          </cell>
          <cell r="J450">
            <v>133845.01999999999</v>
          </cell>
          <cell r="K450">
            <v>153785.24</v>
          </cell>
          <cell r="L450">
            <v>177024.73</v>
          </cell>
          <cell r="M450">
            <v>184991.72</v>
          </cell>
          <cell r="N450">
            <v>194496.85</v>
          </cell>
        </row>
        <row r="451">
          <cell r="B451" t="str">
            <v>Pachacútec E&amp;A</v>
          </cell>
          <cell r="C451">
            <v>349743.35</v>
          </cell>
          <cell r="D451">
            <v>350618.43</v>
          </cell>
          <cell r="E451">
            <v>380947.46</v>
          </cell>
          <cell r="F451">
            <v>354543.93</v>
          </cell>
          <cell r="G451">
            <v>339837.76</v>
          </cell>
          <cell r="H451">
            <v>287327.13</v>
          </cell>
          <cell r="I451">
            <v>290082.71000000002</v>
          </cell>
          <cell r="J451">
            <v>315391.51</v>
          </cell>
          <cell r="K451">
            <v>330437.98</v>
          </cell>
          <cell r="L451">
            <v>409219.78</v>
          </cell>
          <cell r="M451">
            <v>379630.7</v>
          </cell>
          <cell r="N451">
            <v>425083.21</v>
          </cell>
        </row>
        <row r="452">
          <cell r="B452" t="str">
            <v>Tomas Valle</v>
          </cell>
          <cell r="C452">
            <v>255729.53</v>
          </cell>
          <cell r="D452">
            <v>225693.22</v>
          </cell>
          <cell r="E452">
            <v>245360.31</v>
          </cell>
          <cell r="F452">
            <v>243007.54</v>
          </cell>
          <cell r="G452">
            <v>225560.62</v>
          </cell>
          <cell r="H452">
            <v>236995.19</v>
          </cell>
          <cell r="I452">
            <v>203475.15</v>
          </cell>
          <cell r="J452">
            <v>257996.9</v>
          </cell>
          <cell r="K452">
            <v>245884.27</v>
          </cell>
          <cell r="L452">
            <v>267692.73</v>
          </cell>
          <cell r="M452">
            <v>264306.87</v>
          </cell>
          <cell r="N452">
            <v>301674.40000000002</v>
          </cell>
        </row>
        <row r="453">
          <cell r="B453" t="str">
            <v>Trigam II</v>
          </cell>
          <cell r="C453">
            <v>360360.77</v>
          </cell>
          <cell r="D453">
            <v>337917.12</v>
          </cell>
          <cell r="E453">
            <v>366318.74</v>
          </cell>
          <cell r="F453">
            <v>340582.86</v>
          </cell>
          <cell r="G453">
            <v>395842.82</v>
          </cell>
          <cell r="H453">
            <v>425201.24</v>
          </cell>
          <cell r="I453">
            <v>506157.63</v>
          </cell>
          <cell r="J453">
            <v>349364.32</v>
          </cell>
          <cell r="K453">
            <v>357816.53</v>
          </cell>
          <cell r="L453">
            <v>427636.19</v>
          </cell>
          <cell r="M453">
            <v>447466.06</v>
          </cell>
          <cell r="N453">
            <v>489965.22</v>
          </cell>
        </row>
        <row r="454">
          <cell r="B454" t="str">
            <v>Acosa Breña</v>
          </cell>
          <cell r="C454">
            <v>260001.06</v>
          </cell>
          <cell r="D454">
            <v>273667.02</v>
          </cell>
          <cell r="E454">
            <v>326852.15000000002</v>
          </cell>
          <cell r="F454">
            <v>269837.82</v>
          </cell>
          <cell r="G454">
            <v>242277.48</v>
          </cell>
          <cell r="H454">
            <v>200498.67</v>
          </cell>
          <cell r="I454">
            <v>305759.98</v>
          </cell>
          <cell r="J454">
            <v>318118.63</v>
          </cell>
          <cell r="K454">
            <v>348212.56</v>
          </cell>
          <cell r="L454">
            <v>164150.88</v>
          </cell>
          <cell r="M454">
            <v>144491.51999999999</v>
          </cell>
          <cell r="N454">
            <v>155117.94</v>
          </cell>
        </row>
        <row r="455">
          <cell r="B455" t="str">
            <v>SchoII</v>
          </cell>
          <cell r="C455">
            <v>71202.09</v>
          </cell>
          <cell r="D455">
            <v>62425.83</v>
          </cell>
          <cell r="E455">
            <v>66879.12</v>
          </cell>
          <cell r="F455">
            <v>56890.3</v>
          </cell>
          <cell r="G455">
            <v>50266.87</v>
          </cell>
          <cell r="H455">
            <v>39182.660000000003</v>
          </cell>
          <cell r="I455">
            <v>36994.14</v>
          </cell>
          <cell r="J455">
            <v>57225.45</v>
          </cell>
          <cell r="K455">
            <v>95079.63</v>
          </cell>
          <cell r="L455">
            <v>57815.94</v>
          </cell>
          <cell r="M455">
            <v>52042.55</v>
          </cell>
          <cell r="N455">
            <v>56611.44</v>
          </cell>
        </row>
        <row r="456">
          <cell r="B456" t="str">
            <v>Javier Prado</v>
          </cell>
          <cell r="C456">
            <v>233178.77</v>
          </cell>
          <cell r="D456">
            <v>218947.31</v>
          </cell>
          <cell r="E456">
            <v>247165.68</v>
          </cell>
          <cell r="F456">
            <v>225712.25</v>
          </cell>
          <cell r="G456">
            <v>207965.68</v>
          </cell>
          <cell r="H456">
            <v>214669</v>
          </cell>
          <cell r="I456">
            <v>183171.59</v>
          </cell>
          <cell r="J456">
            <v>188744.87</v>
          </cell>
          <cell r="K456">
            <v>239089.9</v>
          </cell>
          <cell r="L456">
            <v>288168.68</v>
          </cell>
          <cell r="M456">
            <v>340955.51</v>
          </cell>
          <cell r="N456">
            <v>353659.3</v>
          </cell>
        </row>
        <row r="457">
          <cell r="B457" t="str">
            <v>Energigas Javier Prado</v>
          </cell>
          <cell r="C457">
            <v>206628.37</v>
          </cell>
          <cell r="D457">
            <v>190803.08</v>
          </cell>
          <cell r="E457">
            <v>223369.36</v>
          </cell>
          <cell r="F457">
            <v>194592.78</v>
          </cell>
          <cell r="G457">
            <v>192387.89</v>
          </cell>
          <cell r="H457">
            <v>242913.33</v>
          </cell>
          <cell r="I457">
            <v>244848.45</v>
          </cell>
          <cell r="J457">
            <v>231925.45</v>
          </cell>
          <cell r="K457">
            <v>182457.34</v>
          </cell>
          <cell r="L457">
            <v>223337.4</v>
          </cell>
          <cell r="M457">
            <v>250163.18</v>
          </cell>
          <cell r="N457">
            <v>264316.24</v>
          </cell>
        </row>
        <row r="458">
          <cell r="B458" t="str">
            <v>Salomon</v>
          </cell>
          <cell r="C458">
            <v>137341.20000000001</v>
          </cell>
          <cell r="D458">
            <v>117885.4</v>
          </cell>
          <cell r="E458">
            <v>122639.18</v>
          </cell>
          <cell r="F458">
            <v>112654.74</v>
          </cell>
          <cell r="G458">
            <v>104674.81</v>
          </cell>
          <cell r="H458">
            <v>99492.41</v>
          </cell>
          <cell r="I458">
            <v>224235.44</v>
          </cell>
          <cell r="J458">
            <v>300433.28999999998</v>
          </cell>
          <cell r="K458">
            <v>187840.54</v>
          </cell>
          <cell r="L458">
            <v>206024.5</v>
          </cell>
          <cell r="M458">
            <v>188961.41</v>
          </cell>
          <cell r="N458">
            <v>216261.45</v>
          </cell>
        </row>
        <row r="459">
          <cell r="B459" t="str">
            <v>Santa Cruz</v>
          </cell>
          <cell r="C459">
            <v>347376.98</v>
          </cell>
          <cell r="D459">
            <v>303388.95</v>
          </cell>
          <cell r="E459">
            <v>328237.15999999997</v>
          </cell>
          <cell r="F459">
            <v>332443.90000000002</v>
          </cell>
          <cell r="G459">
            <v>348856.93</v>
          </cell>
          <cell r="H459">
            <v>308453.09999999998</v>
          </cell>
          <cell r="I459">
            <v>299790.15999999997</v>
          </cell>
          <cell r="J459">
            <v>229152.03</v>
          </cell>
          <cell r="K459">
            <v>227543.51</v>
          </cell>
          <cell r="L459">
            <v>323431.59000000003</v>
          </cell>
          <cell r="M459">
            <v>335451.96000000002</v>
          </cell>
          <cell r="N459">
            <v>372526.12</v>
          </cell>
        </row>
        <row r="460">
          <cell r="B460" t="str">
            <v>La Victoria</v>
          </cell>
          <cell r="C460">
            <v>114480.46</v>
          </cell>
          <cell r="D460">
            <v>109387.2</v>
          </cell>
          <cell r="E460">
            <v>125437.97</v>
          </cell>
          <cell r="F460">
            <v>118251.26</v>
          </cell>
          <cell r="G460">
            <v>111207.81</v>
          </cell>
          <cell r="H460">
            <v>98427.67</v>
          </cell>
          <cell r="I460">
            <v>140231.87</v>
          </cell>
          <cell r="J460">
            <v>159110.46</v>
          </cell>
          <cell r="K460">
            <v>186121.66</v>
          </cell>
          <cell r="L460">
            <v>147150.16</v>
          </cell>
          <cell r="M460">
            <v>143326.82999999999</v>
          </cell>
          <cell r="N460">
            <v>142372.54999999999</v>
          </cell>
        </row>
        <row r="461">
          <cell r="B461" t="str">
            <v>La Campiña</v>
          </cell>
          <cell r="C461">
            <v>502905.78</v>
          </cell>
          <cell r="D461">
            <v>445147.72</v>
          </cell>
          <cell r="E461">
            <v>491719.29</v>
          </cell>
          <cell r="F461">
            <v>445289.35</v>
          </cell>
          <cell r="G461">
            <v>447684.51</v>
          </cell>
          <cell r="H461">
            <v>416867.73</v>
          </cell>
          <cell r="I461">
            <v>415808.11</v>
          </cell>
          <cell r="J461">
            <v>336342.68</v>
          </cell>
          <cell r="K461">
            <v>296660.09000000003</v>
          </cell>
          <cell r="L461">
            <v>433344.57</v>
          </cell>
          <cell r="M461">
            <v>430021.98</v>
          </cell>
          <cell r="N461">
            <v>456499.88</v>
          </cell>
        </row>
        <row r="462">
          <cell r="B462" t="str">
            <v>Luna Pizarro</v>
          </cell>
          <cell r="C462">
            <v>109766.79</v>
          </cell>
          <cell r="D462">
            <v>102617.22</v>
          </cell>
          <cell r="E462">
            <v>120010.17</v>
          </cell>
          <cell r="F462">
            <v>103840.34</v>
          </cell>
          <cell r="G462">
            <v>90846.6</v>
          </cell>
          <cell r="H462">
            <v>75736.240000000005</v>
          </cell>
          <cell r="I462">
            <v>87903.3</v>
          </cell>
          <cell r="J462">
            <v>94133.14</v>
          </cell>
          <cell r="K462">
            <v>129330.39</v>
          </cell>
          <cell r="L462">
            <v>122767.21</v>
          </cell>
          <cell r="M462">
            <v>124154.15</v>
          </cell>
          <cell r="N462">
            <v>138255.92000000001</v>
          </cell>
        </row>
        <row r="463">
          <cell r="B463" t="str">
            <v>Alas Peruanas</v>
          </cell>
          <cell r="C463">
            <v>52030.97</v>
          </cell>
          <cell r="D463">
            <v>49127.78</v>
          </cell>
          <cell r="E463">
            <v>53998.04</v>
          </cell>
          <cell r="F463">
            <v>103575.29</v>
          </cell>
          <cell r="G463">
            <v>157179.71</v>
          </cell>
          <cell r="H463">
            <v>86783.59</v>
          </cell>
          <cell r="I463">
            <v>167236.43</v>
          </cell>
          <cell r="J463">
            <v>96773.759999999995</v>
          </cell>
          <cell r="K463">
            <v>163434.82</v>
          </cell>
          <cell r="L463">
            <v>88061.440000000002</v>
          </cell>
          <cell r="M463">
            <v>126464.49</v>
          </cell>
          <cell r="N463">
            <v>90088.26</v>
          </cell>
        </row>
        <row r="464">
          <cell r="B464" t="str">
            <v>Bolivar</v>
          </cell>
          <cell r="C464">
            <v>285469.58</v>
          </cell>
          <cell r="D464">
            <v>243779.62</v>
          </cell>
          <cell r="E464">
            <v>269090.28999999998</v>
          </cell>
          <cell r="F464">
            <v>350046.09</v>
          </cell>
          <cell r="G464">
            <v>211809.42</v>
          </cell>
          <cell r="H464">
            <v>217895.5</v>
          </cell>
          <cell r="I464">
            <v>167983.31</v>
          </cell>
          <cell r="J464">
            <v>338525.61</v>
          </cell>
          <cell r="K464">
            <v>238224.72</v>
          </cell>
          <cell r="L464">
            <v>199210.95</v>
          </cell>
          <cell r="M464">
            <v>188124.85</v>
          </cell>
          <cell r="N464">
            <v>205034.6</v>
          </cell>
        </row>
        <row r="465">
          <cell r="B465" t="str">
            <v>Ultragrifos</v>
          </cell>
          <cell r="C465">
            <v>192927.86</v>
          </cell>
          <cell r="D465">
            <v>170496.44</v>
          </cell>
          <cell r="E465">
            <v>165006.1</v>
          </cell>
          <cell r="F465">
            <v>151562.89000000001</v>
          </cell>
          <cell r="G465">
            <v>148638.24</v>
          </cell>
          <cell r="H465">
            <v>136428.34</v>
          </cell>
          <cell r="I465">
            <v>130462.69</v>
          </cell>
          <cell r="J465">
            <v>125824.92</v>
          </cell>
          <cell r="K465">
            <v>142425.60000000001</v>
          </cell>
          <cell r="L465">
            <v>250274.5</v>
          </cell>
          <cell r="M465">
            <v>321508.57</v>
          </cell>
          <cell r="N465">
            <v>315765.74</v>
          </cell>
        </row>
        <row r="466">
          <cell r="B466" t="str">
            <v>ETTISA</v>
          </cell>
          <cell r="C466">
            <v>22242.58</v>
          </cell>
          <cell r="D466">
            <v>95839.94</v>
          </cell>
          <cell r="E466">
            <v>119231.9</v>
          </cell>
          <cell r="F466">
            <v>120517.92</v>
          </cell>
          <cell r="G466">
            <v>128754.96</v>
          </cell>
          <cell r="H466">
            <v>120088.04</v>
          </cell>
          <cell r="I466">
            <v>127728.24</v>
          </cell>
          <cell r="J466">
            <v>129402.68</v>
          </cell>
          <cell r="K466">
            <v>139402.23999999999</v>
          </cell>
          <cell r="L466">
            <v>195402.25</v>
          </cell>
          <cell r="M466">
            <v>177499.85</v>
          </cell>
          <cell r="N466">
            <v>189263.47</v>
          </cell>
        </row>
        <row r="467">
          <cell r="B467" t="str">
            <v>Gasocentro Sur</v>
          </cell>
          <cell r="C467">
            <v>369318.59</v>
          </cell>
          <cell r="D467">
            <v>330518.25</v>
          </cell>
          <cell r="E467">
            <v>409299.09</v>
          </cell>
          <cell r="F467">
            <v>359271.36</v>
          </cell>
          <cell r="G467">
            <v>381302.85</v>
          </cell>
          <cell r="H467">
            <v>383706.2</v>
          </cell>
          <cell r="I467">
            <v>375854.79</v>
          </cell>
          <cell r="J467">
            <v>393382.33</v>
          </cell>
          <cell r="K467">
            <v>377994.16</v>
          </cell>
          <cell r="L467">
            <v>364731.85</v>
          </cell>
          <cell r="M467">
            <v>373788.17</v>
          </cell>
          <cell r="N467">
            <v>393506.32</v>
          </cell>
        </row>
        <row r="468">
          <cell r="B468" t="str">
            <v>Ramiro Priale Huachipa</v>
          </cell>
          <cell r="C468">
            <v>144534.82</v>
          </cell>
          <cell r="D468">
            <v>135190.72</v>
          </cell>
          <cell r="E468">
            <v>147130.4</v>
          </cell>
          <cell r="F468">
            <v>142236.34</v>
          </cell>
          <cell r="G468">
            <v>130864.61</v>
          </cell>
          <cell r="H468">
            <v>105599.26</v>
          </cell>
          <cell r="I468">
            <v>118169.42</v>
          </cell>
          <cell r="J468">
            <v>118765.91</v>
          </cell>
          <cell r="K468">
            <v>126174.8</v>
          </cell>
          <cell r="L468">
            <v>174702.11</v>
          </cell>
          <cell r="M468">
            <v>161461.34</v>
          </cell>
          <cell r="N468">
            <v>197718.91</v>
          </cell>
        </row>
        <row r="469">
          <cell r="B469" t="str">
            <v>Estacion Canada</v>
          </cell>
          <cell r="C469">
            <v>158323.13</v>
          </cell>
          <cell r="D469">
            <v>162657.16</v>
          </cell>
          <cell r="E469">
            <v>189326.75</v>
          </cell>
          <cell r="F469">
            <v>161751.41</v>
          </cell>
          <cell r="G469">
            <v>166550.48000000001</v>
          </cell>
          <cell r="H469">
            <v>331062.25</v>
          </cell>
          <cell r="I469">
            <v>413937.78</v>
          </cell>
          <cell r="J469">
            <v>258619.2</v>
          </cell>
          <cell r="K469">
            <v>168397.87</v>
          </cell>
          <cell r="L469">
            <v>298531.76</v>
          </cell>
          <cell r="M469">
            <v>277601.18</v>
          </cell>
          <cell r="N469">
            <v>340157.39</v>
          </cell>
        </row>
        <row r="470">
          <cell r="B470" t="str">
            <v>Siroco La Victoria</v>
          </cell>
          <cell r="C470">
            <v>340663.2</v>
          </cell>
          <cell r="D470">
            <v>320083.69</v>
          </cell>
          <cell r="E470">
            <v>343351.82</v>
          </cell>
          <cell r="F470">
            <v>314532.55</v>
          </cell>
          <cell r="G470">
            <v>313643.42</v>
          </cell>
          <cell r="H470">
            <v>328342.40000000002</v>
          </cell>
          <cell r="I470">
            <v>410687.55</v>
          </cell>
          <cell r="J470">
            <v>438914</v>
          </cell>
          <cell r="K470">
            <v>525713.98</v>
          </cell>
          <cell r="L470">
            <v>477473.9</v>
          </cell>
          <cell r="M470">
            <v>411925.3</v>
          </cell>
          <cell r="N470">
            <v>366708.04</v>
          </cell>
        </row>
        <row r="471">
          <cell r="B471" t="str">
            <v>Monterrico</v>
          </cell>
          <cell r="C471">
            <v>127848.07</v>
          </cell>
          <cell r="D471">
            <v>131476.70000000001</v>
          </cell>
          <cell r="E471">
            <v>154132.26999999999</v>
          </cell>
          <cell r="F471">
            <v>130389</v>
          </cell>
          <cell r="G471">
            <v>125294.13</v>
          </cell>
          <cell r="H471">
            <v>129639.69</v>
          </cell>
          <cell r="I471">
            <v>122682.93</v>
          </cell>
          <cell r="J471">
            <v>143972.94</v>
          </cell>
          <cell r="K471">
            <v>94076.57</v>
          </cell>
          <cell r="L471">
            <v>132865.85999999999</v>
          </cell>
          <cell r="M471">
            <v>127488.79</v>
          </cell>
          <cell r="N471">
            <v>131175.84</v>
          </cell>
        </row>
        <row r="472">
          <cell r="B472" t="str">
            <v>Coesti El Rosario</v>
          </cell>
          <cell r="C472">
            <v>166000.98000000001</v>
          </cell>
          <cell r="D472">
            <v>172377.98</v>
          </cell>
          <cell r="E472">
            <v>208630.05</v>
          </cell>
          <cell r="F472">
            <v>195461.94</v>
          </cell>
          <cell r="G472">
            <v>200842.62</v>
          </cell>
          <cell r="H472">
            <v>192822.75</v>
          </cell>
          <cell r="I472">
            <v>191988.18</v>
          </cell>
          <cell r="J472">
            <v>248324.29</v>
          </cell>
          <cell r="K472">
            <v>182838.56</v>
          </cell>
          <cell r="L472">
            <v>198847.59</v>
          </cell>
          <cell r="M472">
            <v>206053.58</v>
          </cell>
          <cell r="N472">
            <v>215066.17</v>
          </cell>
        </row>
        <row r="473">
          <cell r="B473" t="str">
            <v>Guardia Civil</v>
          </cell>
          <cell r="C473">
            <v>269942.55</v>
          </cell>
          <cell r="D473">
            <v>269928.83</v>
          </cell>
          <cell r="E473">
            <v>302023.52</v>
          </cell>
          <cell r="F473">
            <v>272190.06</v>
          </cell>
          <cell r="G473">
            <v>273463.67999999999</v>
          </cell>
          <cell r="H473">
            <v>236838.71</v>
          </cell>
          <cell r="I473">
            <v>244905.26</v>
          </cell>
          <cell r="J473">
            <v>201993.16</v>
          </cell>
          <cell r="K473">
            <v>250336.05</v>
          </cell>
          <cell r="L473">
            <v>311311.75</v>
          </cell>
          <cell r="M473">
            <v>319881.55</v>
          </cell>
          <cell r="N473">
            <v>363570.84</v>
          </cell>
        </row>
        <row r="474">
          <cell r="B474" t="str">
            <v>Ecomovil</v>
          </cell>
          <cell r="C474">
            <v>393033.19</v>
          </cell>
          <cell r="D474">
            <v>346634.08</v>
          </cell>
          <cell r="E474">
            <v>384544.02</v>
          </cell>
          <cell r="F474">
            <v>367611.23</v>
          </cell>
          <cell r="G474">
            <v>389523.33</v>
          </cell>
          <cell r="H474">
            <v>361794.35</v>
          </cell>
          <cell r="I474">
            <v>345487.87</v>
          </cell>
          <cell r="J474">
            <v>318142.81</v>
          </cell>
          <cell r="K474">
            <v>267290.14</v>
          </cell>
          <cell r="L474">
            <v>416474.31</v>
          </cell>
          <cell r="M474">
            <v>429339.52</v>
          </cell>
          <cell r="N474">
            <v>334136.96999999997</v>
          </cell>
        </row>
        <row r="475">
          <cell r="B475" t="str">
            <v>Castilla Piura</v>
          </cell>
          <cell r="C475">
            <v>111278.48</v>
          </cell>
          <cell r="D475">
            <v>126640.45</v>
          </cell>
          <cell r="E475">
            <v>155256.29999999999</v>
          </cell>
          <cell r="F475">
            <v>162933.56</v>
          </cell>
          <cell r="G475">
            <v>151538.16</v>
          </cell>
          <cell r="H475">
            <v>168897.04</v>
          </cell>
          <cell r="I475">
            <v>168519.74</v>
          </cell>
          <cell r="J475">
            <v>176176.35</v>
          </cell>
          <cell r="K475">
            <v>167541.4</v>
          </cell>
          <cell r="L475">
            <v>150676.26999999999</v>
          </cell>
          <cell r="M475">
            <v>161082.71</v>
          </cell>
          <cell r="N475">
            <v>185651.57</v>
          </cell>
        </row>
        <row r="476">
          <cell r="B476" t="str">
            <v>Pgn El Sol</v>
          </cell>
          <cell r="C476">
            <v>385742.65</v>
          </cell>
          <cell r="D476">
            <v>356865.14</v>
          </cell>
          <cell r="E476">
            <v>411150.61</v>
          </cell>
          <cell r="F476">
            <v>385879.9</v>
          </cell>
          <cell r="G476">
            <v>383631.29</v>
          </cell>
          <cell r="H476">
            <v>338443.66</v>
          </cell>
          <cell r="I476">
            <v>358162.42</v>
          </cell>
          <cell r="J476">
            <v>325994.59999999998</v>
          </cell>
          <cell r="K476">
            <v>287417.02</v>
          </cell>
          <cell r="L476">
            <v>403927.11</v>
          </cell>
          <cell r="M476">
            <v>417613.83</v>
          </cell>
          <cell r="N476">
            <v>441448.5</v>
          </cell>
        </row>
        <row r="477">
          <cell r="B477" t="str">
            <v>Coesti Canada</v>
          </cell>
          <cell r="C477">
            <v>172754.38</v>
          </cell>
          <cell r="D477">
            <v>166603.07999999999</v>
          </cell>
          <cell r="E477">
            <v>189960.04</v>
          </cell>
          <cell r="F477">
            <v>172365.37</v>
          </cell>
          <cell r="G477">
            <v>278159.68</v>
          </cell>
          <cell r="H477">
            <v>388396.89</v>
          </cell>
          <cell r="I477">
            <v>328506.96999999997</v>
          </cell>
          <cell r="J477">
            <v>285990.90000000002</v>
          </cell>
          <cell r="K477">
            <v>328108.84999999998</v>
          </cell>
          <cell r="L477">
            <v>269541.07</v>
          </cell>
          <cell r="M477">
            <v>260122.21</v>
          </cell>
          <cell r="N477">
            <v>224354.71</v>
          </cell>
        </row>
        <row r="478">
          <cell r="B478" t="str">
            <v>Estacion Arequipa</v>
          </cell>
          <cell r="C478">
            <v>140388.28</v>
          </cell>
          <cell r="D478">
            <v>135258.66</v>
          </cell>
          <cell r="E478">
            <v>149005.10999999999</v>
          </cell>
          <cell r="F478">
            <v>131203.43</v>
          </cell>
          <cell r="G478">
            <v>121815.44</v>
          </cell>
          <cell r="H478">
            <v>142978.45000000001</v>
          </cell>
          <cell r="I478">
            <v>139477.81</v>
          </cell>
          <cell r="J478">
            <v>116745.89</v>
          </cell>
          <cell r="K478">
            <v>126203.58</v>
          </cell>
          <cell r="L478">
            <v>171819.67</v>
          </cell>
          <cell r="M478">
            <v>192087.09</v>
          </cell>
          <cell r="N478">
            <v>187129.93</v>
          </cell>
        </row>
        <row r="479">
          <cell r="B479" t="str">
            <v>Ganagas</v>
          </cell>
          <cell r="C479">
            <v>219941.06</v>
          </cell>
          <cell r="D479">
            <v>207019.09</v>
          </cell>
          <cell r="E479">
            <v>230378.99</v>
          </cell>
          <cell r="F479">
            <v>215451.8</v>
          </cell>
          <cell r="G479">
            <v>204633.42</v>
          </cell>
          <cell r="H479">
            <v>186230.2</v>
          </cell>
          <cell r="I479">
            <v>195571.17</v>
          </cell>
          <cell r="J479">
            <v>171483.57</v>
          </cell>
          <cell r="K479">
            <v>182346.82</v>
          </cell>
          <cell r="L479">
            <v>230657.99</v>
          </cell>
          <cell r="M479">
            <v>221592.93</v>
          </cell>
          <cell r="N479">
            <v>258254.69</v>
          </cell>
        </row>
        <row r="480">
          <cell r="B480" t="str">
            <v>Javier Prado III</v>
          </cell>
          <cell r="C480">
            <v>111465.9</v>
          </cell>
          <cell r="D480">
            <v>112551.73</v>
          </cell>
          <cell r="E480">
            <v>137043.81</v>
          </cell>
          <cell r="F480">
            <v>125186.42</v>
          </cell>
          <cell r="G480">
            <v>120612.08</v>
          </cell>
          <cell r="H480">
            <v>125236.5</v>
          </cell>
          <cell r="I480">
            <v>107269.77</v>
          </cell>
          <cell r="J480">
            <v>91841.36</v>
          </cell>
          <cell r="K480">
            <v>136181.29</v>
          </cell>
          <cell r="L480">
            <v>94204.95</v>
          </cell>
          <cell r="M480">
            <v>0</v>
          </cell>
          <cell r="N480">
            <v>0</v>
          </cell>
        </row>
        <row r="481">
          <cell r="B481" t="str">
            <v>Bahia</v>
          </cell>
          <cell r="C481">
            <v>69506.929999999993</v>
          </cell>
          <cell r="D481">
            <v>81466.509999999995</v>
          </cell>
          <cell r="E481">
            <v>96970.32</v>
          </cell>
          <cell r="F481">
            <v>109979.37</v>
          </cell>
          <cell r="G481">
            <v>516140.95</v>
          </cell>
          <cell r="H481">
            <v>492862.03</v>
          </cell>
          <cell r="I481">
            <v>413760.29</v>
          </cell>
          <cell r="J481">
            <v>361002.8</v>
          </cell>
          <cell r="K481">
            <v>450314.22</v>
          </cell>
          <cell r="L481">
            <v>470156.07</v>
          </cell>
          <cell r="M481">
            <v>429059.37</v>
          </cell>
          <cell r="N481">
            <v>343826.4</v>
          </cell>
        </row>
        <row r="482">
          <cell r="B482" t="str">
            <v>PGN Gasocentro Norte</v>
          </cell>
          <cell r="C482">
            <v>849622.57</v>
          </cell>
          <cell r="D482">
            <v>897048.54</v>
          </cell>
          <cell r="E482">
            <v>1071381.1599999999</v>
          </cell>
          <cell r="F482">
            <v>994326.51</v>
          </cell>
          <cell r="G482">
            <v>1059750.1499999999</v>
          </cell>
          <cell r="H482">
            <v>977643.71</v>
          </cell>
          <cell r="I482">
            <v>971024.33</v>
          </cell>
          <cell r="J482">
            <v>1015847.38</v>
          </cell>
          <cell r="K482">
            <v>1013006.46</v>
          </cell>
          <cell r="L482">
            <v>1035745.23</v>
          </cell>
          <cell r="M482">
            <v>1118484.77</v>
          </cell>
          <cell r="N482">
            <v>1155332.22</v>
          </cell>
        </row>
        <row r="483">
          <cell r="B483" t="str">
            <v>Petit Thouars</v>
          </cell>
          <cell r="C483">
            <v>157521</v>
          </cell>
          <cell r="D483">
            <v>171825.58</v>
          </cell>
          <cell r="E483">
            <v>209819.13</v>
          </cell>
          <cell r="F483">
            <v>185329.36</v>
          </cell>
          <cell r="G483">
            <v>190771.18</v>
          </cell>
          <cell r="H483">
            <v>229418.83</v>
          </cell>
          <cell r="I483">
            <v>195216.37</v>
          </cell>
          <cell r="J483">
            <v>184854.78</v>
          </cell>
          <cell r="K483">
            <v>225601.79</v>
          </cell>
          <cell r="L483">
            <v>243805.84</v>
          </cell>
          <cell r="M483">
            <v>268494.76</v>
          </cell>
          <cell r="N483">
            <v>289924.28999999998</v>
          </cell>
        </row>
        <row r="484">
          <cell r="B484" t="str">
            <v>Gascop Chiclayo</v>
          </cell>
          <cell r="C484">
            <v>89636.37</v>
          </cell>
          <cell r="D484">
            <v>108393.04</v>
          </cell>
          <cell r="E484">
            <v>128572.99</v>
          </cell>
          <cell r="F484">
            <v>117493.23</v>
          </cell>
          <cell r="G484">
            <v>145540.49</v>
          </cell>
          <cell r="H484">
            <v>138023.57</v>
          </cell>
          <cell r="I484">
            <v>127939.91</v>
          </cell>
          <cell r="J484">
            <v>137449.51999999999</v>
          </cell>
          <cell r="K484">
            <v>127869.05</v>
          </cell>
          <cell r="L484">
            <v>157432.85</v>
          </cell>
          <cell r="M484">
            <v>151319.39000000001</v>
          </cell>
          <cell r="N484">
            <v>158165.37</v>
          </cell>
        </row>
        <row r="485">
          <cell r="B485" t="str">
            <v>Acosa Risso</v>
          </cell>
          <cell r="C485">
            <v>308881.24</v>
          </cell>
          <cell r="D485">
            <v>331243.45</v>
          </cell>
          <cell r="E485">
            <v>408770.94</v>
          </cell>
          <cell r="F485">
            <v>365741.92</v>
          </cell>
          <cell r="G485">
            <v>369726.66</v>
          </cell>
          <cell r="H485">
            <v>335377.21999999997</v>
          </cell>
          <cell r="I485">
            <v>333483.68</v>
          </cell>
          <cell r="J485">
            <v>313569.94</v>
          </cell>
          <cell r="K485">
            <v>352632.19</v>
          </cell>
          <cell r="L485">
            <v>335196.43</v>
          </cell>
          <cell r="M485">
            <v>338014.78</v>
          </cell>
          <cell r="N485">
            <v>323498.71999999997</v>
          </cell>
        </row>
        <row r="486">
          <cell r="B486" t="str">
            <v>Inmaculada</v>
          </cell>
          <cell r="C486">
            <v>89118.51</v>
          </cell>
          <cell r="D486">
            <v>52448.31</v>
          </cell>
          <cell r="E486">
            <v>100848.48</v>
          </cell>
          <cell r="F486">
            <v>98306.31</v>
          </cell>
          <cell r="G486">
            <v>95728.71</v>
          </cell>
          <cell r="H486">
            <v>164285.57</v>
          </cell>
          <cell r="I486">
            <v>121208.18</v>
          </cell>
          <cell r="J486">
            <v>122572.53</v>
          </cell>
          <cell r="K486">
            <v>139764.15</v>
          </cell>
          <cell r="L486">
            <v>159595.28</v>
          </cell>
          <cell r="M486">
            <v>149401.84</v>
          </cell>
          <cell r="N486">
            <v>170855.16</v>
          </cell>
        </row>
        <row r="487">
          <cell r="B487" t="str">
            <v>Orbegoso</v>
          </cell>
          <cell r="C487">
            <v>96027.199999999997</v>
          </cell>
          <cell r="D487">
            <v>106741.6</v>
          </cell>
          <cell r="E487">
            <v>143879.99</v>
          </cell>
          <cell r="F487">
            <v>142375.91</v>
          </cell>
          <cell r="G487">
            <v>175484.22</v>
          </cell>
          <cell r="H487">
            <v>187129.42</v>
          </cell>
          <cell r="I487">
            <v>158593.9</v>
          </cell>
          <cell r="J487">
            <v>162808.95000000001</v>
          </cell>
          <cell r="K487">
            <v>166275.29999999999</v>
          </cell>
          <cell r="L487">
            <v>145410</v>
          </cell>
          <cell r="M487">
            <v>139571.13</v>
          </cell>
          <cell r="N487">
            <v>141332.12</v>
          </cell>
        </row>
        <row r="488">
          <cell r="B488" t="str">
            <v>Faucett PGN</v>
          </cell>
          <cell r="C488">
            <v>93961.47</v>
          </cell>
          <cell r="D488">
            <v>136074.35999999999</v>
          </cell>
          <cell r="E488">
            <v>203065.41</v>
          </cell>
          <cell r="F488">
            <v>204832.52</v>
          </cell>
          <cell r="G488">
            <v>145633.13</v>
          </cell>
          <cell r="H488">
            <v>192660</v>
          </cell>
          <cell r="I488">
            <v>168756.38</v>
          </cell>
          <cell r="J488">
            <v>236224.48</v>
          </cell>
          <cell r="K488">
            <v>236389.69</v>
          </cell>
          <cell r="L488">
            <v>209705.07</v>
          </cell>
          <cell r="M488">
            <v>203943.45</v>
          </cell>
          <cell r="N488">
            <v>190235.98</v>
          </cell>
        </row>
        <row r="489">
          <cell r="B489" t="str">
            <v>Bolivar PGN</v>
          </cell>
          <cell r="C489">
            <v>45493.02</v>
          </cell>
          <cell r="D489">
            <v>94410.36</v>
          </cell>
          <cell r="E489">
            <v>124529.1</v>
          </cell>
          <cell r="F489">
            <v>234201.45</v>
          </cell>
          <cell r="G489">
            <v>119632.45</v>
          </cell>
          <cell r="H489">
            <v>158627.15</v>
          </cell>
          <cell r="I489">
            <v>104266.37</v>
          </cell>
          <cell r="J489">
            <v>184188.2</v>
          </cell>
          <cell r="K489">
            <v>138993.35999999999</v>
          </cell>
          <cell r="L489">
            <v>162570.70000000001</v>
          </cell>
          <cell r="M489">
            <v>163807.20000000001</v>
          </cell>
          <cell r="N489">
            <v>159553.24</v>
          </cell>
        </row>
        <row r="490">
          <cell r="B490" t="str">
            <v>Pershing</v>
          </cell>
          <cell r="C490">
            <v>43105.2</v>
          </cell>
          <cell r="D490">
            <v>123003.31</v>
          </cell>
          <cell r="E490">
            <v>165122.16</v>
          </cell>
          <cell r="F490">
            <v>147115.87</v>
          </cell>
          <cell r="G490">
            <v>139525.19</v>
          </cell>
          <cell r="H490">
            <v>126916.06</v>
          </cell>
          <cell r="I490">
            <v>104419.86</v>
          </cell>
          <cell r="J490">
            <v>96398.91</v>
          </cell>
          <cell r="K490">
            <v>121829.21</v>
          </cell>
          <cell r="L490">
            <v>136026.79</v>
          </cell>
          <cell r="M490">
            <v>133226.67000000001</v>
          </cell>
          <cell r="N490">
            <v>148556.93</v>
          </cell>
        </row>
        <row r="491">
          <cell r="B491" t="str">
            <v>El Condor</v>
          </cell>
          <cell r="C491">
            <v>99360.68</v>
          </cell>
          <cell r="D491">
            <v>208321.93</v>
          </cell>
          <cell r="E491">
            <v>241427.01</v>
          </cell>
          <cell r="F491">
            <v>240064.57</v>
          </cell>
          <cell r="G491">
            <v>241748.25</v>
          </cell>
          <cell r="H491">
            <v>190532.24</v>
          </cell>
          <cell r="I491">
            <v>217071.82</v>
          </cell>
          <cell r="J491">
            <v>197895</v>
          </cell>
          <cell r="K491">
            <v>138834.14000000001</v>
          </cell>
          <cell r="L491">
            <v>182955.85</v>
          </cell>
          <cell r="M491">
            <v>205458.55</v>
          </cell>
          <cell r="N491">
            <v>242455.27</v>
          </cell>
        </row>
        <row r="492">
          <cell r="B492" t="str">
            <v>Pacifico</v>
          </cell>
          <cell r="C492">
            <v>46645.11</v>
          </cell>
          <cell r="D492">
            <v>82031.83</v>
          </cell>
          <cell r="E492">
            <v>111604.64</v>
          </cell>
          <cell r="F492">
            <v>124650.59</v>
          </cell>
          <cell r="G492">
            <v>138970</v>
          </cell>
          <cell r="H492">
            <v>138803</v>
          </cell>
          <cell r="I492">
            <v>138266.74</v>
          </cell>
          <cell r="J492">
            <v>119165.96</v>
          </cell>
          <cell r="K492">
            <v>151004.99</v>
          </cell>
          <cell r="L492">
            <v>228693.27</v>
          </cell>
          <cell r="M492">
            <v>254860.59</v>
          </cell>
          <cell r="N492">
            <v>294076.23</v>
          </cell>
        </row>
        <row r="493">
          <cell r="B493" t="str">
            <v>Andino</v>
          </cell>
          <cell r="C493">
            <v>20261.71</v>
          </cell>
          <cell r="D493">
            <v>84057.09</v>
          </cell>
          <cell r="E493">
            <v>112544.34</v>
          </cell>
          <cell r="F493">
            <v>108388.97</v>
          </cell>
          <cell r="G493">
            <v>97753.27</v>
          </cell>
          <cell r="H493">
            <v>98250.93</v>
          </cell>
          <cell r="I493">
            <v>179898.64</v>
          </cell>
          <cell r="J493">
            <v>168502.18</v>
          </cell>
          <cell r="K493">
            <v>203425.81</v>
          </cell>
          <cell r="L493">
            <v>223659.55</v>
          </cell>
          <cell r="M493">
            <v>214990.75</v>
          </cell>
          <cell r="N493">
            <v>258851.66</v>
          </cell>
        </row>
        <row r="494">
          <cell r="B494" t="str">
            <v>Siroco Faucett</v>
          </cell>
          <cell r="E494">
            <v>122566.41</v>
          </cell>
          <cell r="F494">
            <v>181594.43</v>
          </cell>
          <cell r="G494">
            <v>303047.52</v>
          </cell>
          <cell r="H494">
            <v>261824.97</v>
          </cell>
          <cell r="I494">
            <v>284959</v>
          </cell>
          <cell r="J494">
            <v>433967.62</v>
          </cell>
          <cell r="K494">
            <v>427162.35</v>
          </cell>
          <cell r="L494">
            <v>373224.1</v>
          </cell>
          <cell r="M494">
            <v>314898.64</v>
          </cell>
          <cell r="N494">
            <v>298551.43</v>
          </cell>
        </row>
        <row r="495">
          <cell r="B495" t="str">
            <v>Arequipa PGN</v>
          </cell>
          <cell r="E495">
            <v>55507.61</v>
          </cell>
          <cell r="F495">
            <v>92477.57</v>
          </cell>
          <cell r="G495">
            <v>87973.09</v>
          </cell>
          <cell r="H495">
            <v>111095.75</v>
          </cell>
          <cell r="I495">
            <v>92903.19</v>
          </cell>
          <cell r="J495">
            <v>92695.53</v>
          </cell>
          <cell r="K495">
            <v>124513.75</v>
          </cell>
          <cell r="L495">
            <v>132833.79999999999</v>
          </cell>
          <cell r="M495">
            <v>144956.37</v>
          </cell>
          <cell r="N495">
            <v>149280.84</v>
          </cell>
        </row>
        <row r="496">
          <cell r="B496" t="str">
            <v>El Pino</v>
          </cell>
          <cell r="E496">
            <v>4387.5200000000004</v>
          </cell>
          <cell r="F496">
            <v>55360.92</v>
          </cell>
          <cell r="G496">
            <v>188791.88</v>
          </cell>
          <cell r="H496">
            <v>182863.67</v>
          </cell>
          <cell r="I496">
            <v>123748.49</v>
          </cell>
          <cell r="J496">
            <v>136136.21</v>
          </cell>
          <cell r="K496">
            <v>158954.38</v>
          </cell>
          <cell r="L496">
            <v>125496.89</v>
          </cell>
          <cell r="M496">
            <v>105923.83</v>
          </cell>
          <cell r="N496">
            <v>116036.07</v>
          </cell>
        </row>
        <row r="497">
          <cell r="B497" t="str">
            <v>Pachacutec ROE</v>
          </cell>
          <cell r="E497">
            <v>12241.6</v>
          </cell>
          <cell r="F497">
            <v>87199.27</v>
          </cell>
          <cell r="G497">
            <v>112743.53</v>
          </cell>
          <cell r="H497">
            <v>99627.71</v>
          </cell>
          <cell r="I497">
            <v>113468.28</v>
          </cell>
          <cell r="J497">
            <v>100814.81</v>
          </cell>
          <cell r="K497">
            <v>108595.32</v>
          </cell>
          <cell r="L497">
            <v>155123.32999999999</v>
          </cell>
          <cell r="M497">
            <v>160106.07999999999</v>
          </cell>
          <cell r="N497">
            <v>179990.91</v>
          </cell>
        </row>
        <row r="498">
          <cell r="B498" t="str">
            <v>Salaverry</v>
          </cell>
          <cell r="F498">
            <v>65558.81</v>
          </cell>
          <cell r="G498">
            <v>95221.82</v>
          </cell>
          <cell r="H498">
            <v>161542.39000000001</v>
          </cell>
          <cell r="I498">
            <v>92719.77</v>
          </cell>
          <cell r="J498">
            <v>145333.63</v>
          </cell>
          <cell r="K498">
            <v>121554.89</v>
          </cell>
          <cell r="L498">
            <v>143121.92000000001</v>
          </cell>
          <cell r="M498">
            <v>140761.78</v>
          </cell>
          <cell r="N498">
            <v>153395.26999999999</v>
          </cell>
        </row>
        <row r="499">
          <cell r="B499" t="str">
            <v>Lima Sur</v>
          </cell>
          <cell r="F499">
            <v>486.12</v>
          </cell>
          <cell r="G499">
            <v>55389.19</v>
          </cell>
          <cell r="H499">
            <v>63665.33</v>
          </cell>
          <cell r="I499">
            <v>115498.13</v>
          </cell>
          <cell r="J499">
            <v>135917.62</v>
          </cell>
          <cell r="K499">
            <v>174364.82</v>
          </cell>
          <cell r="L499">
            <v>216959.27</v>
          </cell>
          <cell r="M499">
            <v>234261.58</v>
          </cell>
          <cell r="N499">
            <v>271230.53999999998</v>
          </cell>
        </row>
        <row r="500">
          <cell r="B500" t="str">
            <v>Satelite</v>
          </cell>
          <cell r="G500">
            <v>107394.53</v>
          </cell>
          <cell r="H500">
            <v>150676.57</v>
          </cell>
          <cell r="I500">
            <v>182622.19</v>
          </cell>
          <cell r="J500">
            <v>171184.96</v>
          </cell>
          <cell r="K500">
            <v>211238.84</v>
          </cell>
          <cell r="L500">
            <v>256343.82</v>
          </cell>
          <cell r="M500">
            <v>285827.51</v>
          </cell>
          <cell r="N500">
            <v>330494.59000000003</v>
          </cell>
        </row>
        <row r="501">
          <cell r="B501" t="str">
            <v>Acosa Magdalena</v>
          </cell>
          <cell r="G501">
            <v>32766.46</v>
          </cell>
          <cell r="H501">
            <v>173731.17</v>
          </cell>
          <cell r="I501">
            <v>202147.11</v>
          </cell>
          <cell r="J501">
            <v>230253.44</v>
          </cell>
          <cell r="K501">
            <v>151906.38</v>
          </cell>
          <cell r="L501">
            <v>145288.92000000001</v>
          </cell>
          <cell r="M501">
            <v>135781.38</v>
          </cell>
          <cell r="N501">
            <v>157426.4</v>
          </cell>
        </row>
        <row r="502">
          <cell r="B502" t="str">
            <v>Alibru</v>
          </cell>
          <cell r="G502">
            <v>3094.72</v>
          </cell>
          <cell r="H502">
            <v>32981.75</v>
          </cell>
          <cell r="I502">
            <v>57637.11</v>
          </cell>
          <cell r="J502">
            <v>95353.78</v>
          </cell>
          <cell r="K502">
            <v>126580.82</v>
          </cell>
          <cell r="L502">
            <v>82603.070000000007</v>
          </cell>
          <cell r="M502">
            <v>84364.84</v>
          </cell>
          <cell r="N502">
            <v>90590.87</v>
          </cell>
        </row>
        <row r="503">
          <cell r="B503" t="str">
            <v>Pueblo Libre</v>
          </cell>
          <cell r="G503">
            <v>6458.31</v>
          </cell>
          <cell r="H503">
            <v>106468.95</v>
          </cell>
          <cell r="I503">
            <v>88620.2</v>
          </cell>
          <cell r="J503">
            <v>123059.73</v>
          </cell>
          <cell r="K503">
            <v>120018.79</v>
          </cell>
          <cell r="L503">
            <v>148470.43</v>
          </cell>
          <cell r="M503">
            <v>127252.43</v>
          </cell>
          <cell r="N503">
            <v>136732.85999999999</v>
          </cell>
        </row>
        <row r="504">
          <cell r="B504" t="str">
            <v>Puente Piedra</v>
          </cell>
          <cell r="H504">
            <v>122490.27</v>
          </cell>
          <cell r="I504">
            <v>163514.91</v>
          </cell>
          <cell r="J504">
            <v>134516.44</v>
          </cell>
          <cell r="K504">
            <v>112233.46</v>
          </cell>
          <cell r="L504">
            <v>139429.98000000001</v>
          </cell>
          <cell r="M504">
            <v>145024.85999999999</v>
          </cell>
          <cell r="N504">
            <v>169055.92</v>
          </cell>
        </row>
        <row r="505">
          <cell r="B505" t="str">
            <v>Espinoza Ica</v>
          </cell>
          <cell r="H505">
            <v>0</v>
          </cell>
          <cell r="I505">
            <v>49579.58</v>
          </cell>
          <cell r="J505">
            <v>84394</v>
          </cell>
          <cell r="K505">
            <v>110336.56</v>
          </cell>
          <cell r="L505">
            <v>153559.41</v>
          </cell>
          <cell r="M505">
            <v>168487.66</v>
          </cell>
          <cell r="N505">
            <v>204385.92000000001</v>
          </cell>
        </row>
        <row r="506">
          <cell r="B506" t="str">
            <v>PGN El Ovalo</v>
          </cell>
          <cell r="I506">
            <v>173772.29</v>
          </cell>
          <cell r="J506">
            <v>149052.66</v>
          </cell>
          <cell r="K506">
            <v>134238.97</v>
          </cell>
          <cell r="L506">
            <v>224689.73</v>
          </cell>
          <cell r="M506">
            <v>239545.47</v>
          </cell>
          <cell r="N506">
            <v>295710.44</v>
          </cell>
        </row>
        <row r="507">
          <cell r="B507" t="str">
            <v>Grifosa La Marina</v>
          </cell>
          <cell r="I507">
            <v>70286.55</v>
          </cell>
          <cell r="J507">
            <v>113986.53</v>
          </cell>
          <cell r="K507">
            <v>311612.96000000002</v>
          </cell>
          <cell r="L507">
            <v>229183.58</v>
          </cell>
          <cell r="M507">
            <v>223240.48</v>
          </cell>
          <cell r="N507">
            <v>252355.94</v>
          </cell>
        </row>
        <row r="508">
          <cell r="B508" t="str">
            <v>Huiracocha</v>
          </cell>
          <cell r="I508">
            <v>79911.75</v>
          </cell>
          <cell r="J508">
            <v>139660.29</v>
          </cell>
          <cell r="K508">
            <v>196979.04</v>
          </cell>
          <cell r="L508">
            <v>124103.3</v>
          </cell>
          <cell r="M508">
            <v>140920.37</v>
          </cell>
          <cell r="N508">
            <v>162425.57</v>
          </cell>
        </row>
        <row r="509">
          <cell r="B509" t="str">
            <v>PGN Gambeta</v>
          </cell>
          <cell r="I509">
            <v>1244.02</v>
          </cell>
          <cell r="J509">
            <v>81344.83</v>
          </cell>
          <cell r="K509">
            <v>121138.51</v>
          </cell>
          <cell r="L509">
            <v>69868.02</v>
          </cell>
          <cell r="M509">
            <v>75100.990000000005</v>
          </cell>
          <cell r="N509">
            <v>84387.36</v>
          </cell>
        </row>
        <row r="510">
          <cell r="B510" t="str">
            <v>Acosa Sucre</v>
          </cell>
          <cell r="I510">
            <v>44442.79</v>
          </cell>
          <cell r="J510">
            <v>236777.64</v>
          </cell>
          <cell r="K510">
            <v>208103.77</v>
          </cell>
          <cell r="L510">
            <v>165317.84</v>
          </cell>
          <cell r="M510">
            <v>153954.85</v>
          </cell>
          <cell r="N510">
            <v>171692.31</v>
          </cell>
        </row>
        <row r="511">
          <cell r="B511" t="str">
            <v>Gardenias</v>
          </cell>
          <cell r="J511">
            <v>37422.44</v>
          </cell>
          <cell r="K511">
            <v>144868.24</v>
          </cell>
          <cell r="L511">
            <v>174404.85</v>
          </cell>
          <cell r="M511">
            <v>186853.83</v>
          </cell>
          <cell r="N511">
            <v>204827.24</v>
          </cell>
        </row>
        <row r="512">
          <cell r="B512" t="str">
            <v>Monte Everest</v>
          </cell>
          <cell r="J512">
            <v>27003.53</v>
          </cell>
          <cell r="K512">
            <v>80825.11</v>
          </cell>
          <cell r="L512">
            <v>120888.07</v>
          </cell>
          <cell r="M512">
            <v>168608.16</v>
          </cell>
          <cell r="N512">
            <v>189472.53</v>
          </cell>
        </row>
        <row r="513">
          <cell r="B513" t="str">
            <v>Coesti Ferrari</v>
          </cell>
          <cell r="K513">
            <v>75458.59</v>
          </cell>
          <cell r="L513">
            <v>209707.93</v>
          </cell>
          <cell r="M513">
            <v>235702.1</v>
          </cell>
          <cell r="N513">
            <v>280689.26</v>
          </cell>
        </row>
        <row r="514">
          <cell r="B514" t="str">
            <v>San Jacinto</v>
          </cell>
          <cell r="K514">
            <v>23800.52</v>
          </cell>
          <cell r="L514">
            <v>177598.12</v>
          </cell>
          <cell r="M514">
            <v>149376.18</v>
          </cell>
          <cell r="N514">
            <v>165281.82</v>
          </cell>
        </row>
        <row r="515">
          <cell r="B515" t="str">
            <v>PGN Mexico</v>
          </cell>
          <cell r="M515">
            <v>94423.61</v>
          </cell>
          <cell r="N515">
            <v>176026.01</v>
          </cell>
        </row>
        <row r="516">
          <cell r="B516" t="str">
            <v>Argus Iquitos</v>
          </cell>
          <cell r="M516">
            <v>64377.29</v>
          </cell>
          <cell r="N516">
            <v>156749.14000000001</v>
          </cell>
        </row>
        <row r="517">
          <cell r="B517" t="str">
            <v>El Torito SMP</v>
          </cell>
          <cell r="M517">
            <v>0</v>
          </cell>
          <cell r="N517">
            <v>316489.18</v>
          </cell>
        </row>
        <row r="518">
          <cell r="B518" t="str">
            <v>Grifo Master</v>
          </cell>
          <cell r="N518">
            <v>243098.87</v>
          </cell>
        </row>
        <row r="519">
          <cell r="B519" t="str">
            <v>Energigas Victoria 2</v>
          </cell>
          <cell r="N519">
            <v>48126.46</v>
          </cell>
        </row>
        <row r="520">
          <cell r="B520" t="str">
            <v>Estación Auly</v>
          </cell>
          <cell r="N520">
            <v>120933.99</v>
          </cell>
        </row>
        <row r="521">
          <cell r="B521" t="str">
            <v>PGN 28 de Julio</v>
          </cell>
          <cell r="N521">
            <v>12883.61</v>
          </cell>
        </row>
        <row r="522">
          <cell r="B522" t="str">
            <v>Coesti Montreal</v>
          </cell>
          <cell r="N522">
            <v>7004.61</v>
          </cell>
        </row>
        <row r="523">
          <cell r="B523" t="str">
            <v>Villa El Salvador</v>
          </cell>
          <cell r="N523">
            <v>4877.42</v>
          </cell>
        </row>
        <row r="530">
          <cell r="B530" t="str">
            <v>Monaco</v>
          </cell>
          <cell r="C530">
            <v>359607.31</v>
          </cell>
          <cell r="D530">
            <v>309128.83</v>
          </cell>
          <cell r="E530">
            <v>572366.82999999996</v>
          </cell>
          <cell r="F530">
            <v>426936.49</v>
          </cell>
          <cell r="G530">
            <v>254198.54</v>
          </cell>
          <cell r="H530">
            <v>277400.15000000002</v>
          </cell>
          <cell r="I530">
            <v>288101.45</v>
          </cell>
          <cell r="J530">
            <v>286555.75</v>
          </cell>
          <cell r="K530">
            <v>273018.19</v>
          </cell>
          <cell r="L530">
            <v>268073.74</v>
          </cell>
          <cell r="M530">
            <v>249946.42</v>
          </cell>
          <cell r="N530">
            <v>282742.40999999997</v>
          </cell>
        </row>
        <row r="531">
          <cell r="B531" t="str">
            <v>Midas</v>
          </cell>
          <cell r="C531">
            <v>258948.98</v>
          </cell>
          <cell r="D531">
            <v>266083.95</v>
          </cell>
          <cell r="E531">
            <v>228440.99</v>
          </cell>
          <cell r="F531">
            <v>174329.28</v>
          </cell>
          <cell r="G531">
            <v>275025.69</v>
          </cell>
          <cell r="H531">
            <v>251382.21</v>
          </cell>
          <cell r="I531">
            <v>226424.32000000001</v>
          </cell>
          <cell r="J531">
            <v>217901.61</v>
          </cell>
          <cell r="K531">
            <v>213191.78</v>
          </cell>
          <cell r="L531">
            <v>212950.19</v>
          </cell>
          <cell r="M531">
            <v>233300.36</v>
          </cell>
          <cell r="N531">
            <v>276774.63</v>
          </cell>
        </row>
        <row r="532">
          <cell r="B532" t="str">
            <v>Espinoza</v>
          </cell>
          <cell r="C532">
            <v>289674.05</v>
          </cell>
          <cell r="D532">
            <v>264882.94</v>
          </cell>
          <cell r="E532">
            <v>257128.13</v>
          </cell>
          <cell r="F532">
            <v>217881.16</v>
          </cell>
          <cell r="G532">
            <v>298382.51</v>
          </cell>
          <cell r="H532">
            <v>319214.52</v>
          </cell>
          <cell r="I532">
            <v>340251.05</v>
          </cell>
          <cell r="J532">
            <v>328530.83</v>
          </cell>
          <cell r="K532">
            <v>323147.99</v>
          </cell>
          <cell r="L532">
            <v>340331.38</v>
          </cell>
          <cell r="M532">
            <v>343216.91</v>
          </cell>
          <cell r="N532">
            <v>345197.92</v>
          </cell>
        </row>
        <row r="533">
          <cell r="B533" t="str">
            <v>Gasbra</v>
          </cell>
          <cell r="C533">
            <v>348241.42</v>
          </cell>
          <cell r="D533">
            <v>310567.18</v>
          </cell>
          <cell r="E533">
            <v>288759.42</v>
          </cell>
          <cell r="F533">
            <v>269249.21999999997</v>
          </cell>
          <cell r="G533">
            <v>302274.13</v>
          </cell>
          <cell r="H533">
            <v>307825.2</v>
          </cell>
          <cell r="I533">
            <v>293284.26</v>
          </cell>
          <cell r="J533">
            <v>290972.65000000002</v>
          </cell>
          <cell r="K533">
            <v>261833.43</v>
          </cell>
          <cell r="L533">
            <v>290897.21000000002</v>
          </cell>
          <cell r="M533">
            <v>304671.81</v>
          </cell>
          <cell r="N533">
            <v>326256.08</v>
          </cell>
        </row>
        <row r="534">
          <cell r="B534" t="str">
            <v>San Juanito</v>
          </cell>
          <cell r="C534">
            <v>426630.76</v>
          </cell>
          <cell r="D534">
            <v>402309.15</v>
          </cell>
          <cell r="E534">
            <v>381652.58</v>
          </cell>
          <cell r="F534">
            <v>376688.43</v>
          </cell>
          <cell r="G534">
            <v>441559.29</v>
          </cell>
          <cell r="H534">
            <v>399264.72</v>
          </cell>
          <cell r="I534">
            <v>453571.98</v>
          </cell>
          <cell r="J534">
            <v>460264.03</v>
          </cell>
          <cell r="K534">
            <v>465409.44</v>
          </cell>
          <cell r="L534">
            <v>465149.71</v>
          </cell>
          <cell r="M534">
            <v>489476.25</v>
          </cell>
          <cell r="N534">
            <v>518205.03</v>
          </cell>
        </row>
        <row r="535">
          <cell r="B535" t="str">
            <v>Petrocorp</v>
          </cell>
          <cell r="C535">
            <v>157496.79999999999</v>
          </cell>
          <cell r="D535">
            <v>137401.15</v>
          </cell>
          <cell r="E535">
            <v>154674.57999999999</v>
          </cell>
          <cell r="F535">
            <v>141171.24</v>
          </cell>
          <cell r="G535">
            <v>89408.45</v>
          </cell>
          <cell r="H535">
            <v>128853.18</v>
          </cell>
          <cell r="I535">
            <v>139632.98000000001</v>
          </cell>
          <cell r="J535">
            <v>152520.51999999999</v>
          </cell>
          <cell r="K535">
            <v>150004.32999999999</v>
          </cell>
          <cell r="L535">
            <v>138871.85</v>
          </cell>
          <cell r="M535">
            <v>144264.21</v>
          </cell>
          <cell r="N535">
            <v>153406.32999999999</v>
          </cell>
        </row>
        <row r="536">
          <cell r="B536" t="str">
            <v>Grifosa</v>
          </cell>
          <cell r="C536">
            <v>135402.57999999999</v>
          </cell>
          <cell r="D536">
            <v>128522.33</v>
          </cell>
          <cell r="E536">
            <v>264991.03000000003</v>
          </cell>
          <cell r="F536">
            <v>265531.23</v>
          </cell>
          <cell r="G536">
            <v>223569.03</v>
          </cell>
          <cell r="H536">
            <v>182217.47</v>
          </cell>
          <cell r="I536">
            <v>179240.29</v>
          </cell>
          <cell r="J536">
            <v>167760.21</v>
          </cell>
          <cell r="K536">
            <v>176848.49</v>
          </cell>
          <cell r="L536">
            <v>171023.87</v>
          </cell>
          <cell r="M536">
            <v>170805.4</v>
          </cell>
          <cell r="N536">
            <v>166577.76999999999</v>
          </cell>
        </row>
        <row r="537">
          <cell r="B537" t="str">
            <v>Gaspetroleo</v>
          </cell>
          <cell r="C537">
            <v>83035.67</v>
          </cell>
          <cell r="D537">
            <v>104938.62</v>
          </cell>
          <cell r="E537">
            <v>106203.29</v>
          </cell>
          <cell r="F537">
            <v>120596.31</v>
          </cell>
          <cell r="G537">
            <v>90416.83</v>
          </cell>
          <cell r="H537">
            <v>87649.08</v>
          </cell>
          <cell r="I537">
            <v>87445.34</v>
          </cell>
          <cell r="J537">
            <v>86242.7</v>
          </cell>
          <cell r="K537">
            <v>80619.5</v>
          </cell>
          <cell r="L537">
            <v>81853.070000000007</v>
          </cell>
          <cell r="M537">
            <v>77170.5</v>
          </cell>
          <cell r="N537">
            <v>78998.91</v>
          </cell>
        </row>
        <row r="538">
          <cell r="B538" t="str">
            <v>Gasnorte</v>
          </cell>
          <cell r="C538">
            <v>303143.53999999998</v>
          </cell>
          <cell r="D538">
            <v>283259.19</v>
          </cell>
          <cell r="E538">
            <v>285860</v>
          </cell>
          <cell r="F538">
            <v>345629.01</v>
          </cell>
          <cell r="G538">
            <v>376780.56</v>
          </cell>
          <cell r="H538">
            <v>361496.75</v>
          </cell>
          <cell r="I538">
            <v>375233.76</v>
          </cell>
          <cell r="J538">
            <v>370058.18</v>
          </cell>
          <cell r="K538">
            <v>377312.84</v>
          </cell>
          <cell r="L538">
            <v>398038.65</v>
          </cell>
          <cell r="M538">
            <v>433797.45</v>
          </cell>
          <cell r="N538">
            <v>467050.85</v>
          </cell>
        </row>
        <row r="539">
          <cell r="B539" t="str">
            <v>Aguki</v>
          </cell>
          <cell r="C539">
            <v>252134.1</v>
          </cell>
          <cell r="D539">
            <v>239412.84</v>
          </cell>
          <cell r="E539">
            <v>250434.82</v>
          </cell>
          <cell r="F539">
            <v>284159.84000000003</v>
          </cell>
          <cell r="G539">
            <v>253228.41</v>
          </cell>
          <cell r="H539">
            <v>217686.67</v>
          </cell>
          <cell r="I539">
            <v>253847.16</v>
          </cell>
          <cell r="J539">
            <v>253443.54</v>
          </cell>
          <cell r="K539">
            <v>256296.53</v>
          </cell>
          <cell r="L539">
            <v>275915.59999999998</v>
          </cell>
          <cell r="M539">
            <v>270863.90000000002</v>
          </cell>
          <cell r="N539">
            <v>277982.28999999998</v>
          </cell>
        </row>
        <row r="540">
          <cell r="B540" t="str">
            <v>Tomas Marsano</v>
          </cell>
          <cell r="C540">
            <v>375770.61</v>
          </cell>
          <cell r="D540">
            <v>362454.2</v>
          </cell>
          <cell r="E540">
            <v>379382.39</v>
          </cell>
          <cell r="F540">
            <v>401980.84</v>
          </cell>
          <cell r="G540">
            <v>448882.87</v>
          </cell>
          <cell r="H540">
            <v>453307.16</v>
          </cell>
          <cell r="I540">
            <v>455732.83</v>
          </cell>
          <cell r="J540">
            <v>452071.15</v>
          </cell>
          <cell r="K540">
            <v>423524.62</v>
          </cell>
          <cell r="L540">
            <v>446861.66</v>
          </cell>
          <cell r="M540">
            <v>440606.59</v>
          </cell>
          <cell r="N540">
            <v>450262.04</v>
          </cell>
        </row>
        <row r="541">
          <cell r="B541" t="str">
            <v>La Mar</v>
          </cell>
          <cell r="C541">
            <v>191062.05</v>
          </cell>
          <cell r="D541">
            <v>181974.6</v>
          </cell>
          <cell r="E541">
            <v>190644.22</v>
          </cell>
          <cell r="F541">
            <v>215303.16</v>
          </cell>
          <cell r="G541">
            <v>229879.39</v>
          </cell>
          <cell r="H541">
            <v>212301.01</v>
          </cell>
          <cell r="I541">
            <v>219525.4</v>
          </cell>
          <cell r="J541">
            <v>204329.48</v>
          </cell>
          <cell r="K541">
            <v>226648.62</v>
          </cell>
          <cell r="L541">
            <v>223362.58</v>
          </cell>
          <cell r="M541">
            <v>231631.7</v>
          </cell>
          <cell r="N541">
            <v>230756.71</v>
          </cell>
        </row>
        <row r="542">
          <cell r="B542" t="str">
            <v>S. Margherita</v>
          </cell>
          <cell r="C542">
            <v>172219.57</v>
          </cell>
          <cell r="D542">
            <v>213303.64</v>
          </cell>
          <cell r="E542">
            <v>416871.07</v>
          </cell>
          <cell r="F542">
            <v>324782.44</v>
          </cell>
          <cell r="G542">
            <v>234370.22</v>
          </cell>
          <cell r="H542">
            <v>152933.76999999999</v>
          </cell>
          <cell r="I542">
            <v>153841.72</v>
          </cell>
          <cell r="J542">
            <v>156290.09</v>
          </cell>
          <cell r="K542">
            <v>146855.54</v>
          </cell>
          <cell r="L542">
            <v>158277</v>
          </cell>
          <cell r="M542">
            <v>157001.89000000001</v>
          </cell>
          <cell r="N542">
            <v>165118.41</v>
          </cell>
        </row>
        <row r="543">
          <cell r="B543" t="str">
            <v>Esquivias</v>
          </cell>
          <cell r="C543">
            <v>162120.26</v>
          </cell>
          <cell r="D543">
            <v>188720.35</v>
          </cell>
          <cell r="E543">
            <v>239077.11</v>
          </cell>
          <cell r="F543">
            <v>160996.32999999999</v>
          </cell>
          <cell r="G543">
            <v>131960.38</v>
          </cell>
          <cell r="H543">
            <v>136103.59</v>
          </cell>
          <cell r="I543">
            <v>126804.44</v>
          </cell>
          <cell r="J543">
            <v>128493.56</v>
          </cell>
          <cell r="K543">
            <v>119675.29</v>
          </cell>
          <cell r="L543">
            <v>121246.28</v>
          </cell>
          <cell r="M543">
            <v>113918.09</v>
          </cell>
          <cell r="N543">
            <v>120311.32</v>
          </cell>
        </row>
        <row r="544">
          <cell r="B544" t="str">
            <v>Altavidda</v>
          </cell>
          <cell r="C544">
            <v>108973.62</v>
          </cell>
          <cell r="D544">
            <v>115406.33</v>
          </cell>
          <cell r="E544">
            <v>126339.01</v>
          </cell>
          <cell r="F544">
            <v>108061.93</v>
          </cell>
          <cell r="G544">
            <v>118478.18</v>
          </cell>
          <cell r="H544">
            <v>115210.23</v>
          </cell>
          <cell r="I544">
            <v>122990.5</v>
          </cell>
          <cell r="J544">
            <v>122214.67</v>
          </cell>
          <cell r="K544">
            <v>113208.8</v>
          </cell>
          <cell r="L544">
            <v>123535.6</v>
          </cell>
          <cell r="M544">
            <v>126120.96000000001</v>
          </cell>
          <cell r="N544">
            <v>121413.01</v>
          </cell>
        </row>
        <row r="545">
          <cell r="B545" t="str">
            <v>Angamos</v>
          </cell>
          <cell r="C545">
            <v>134395.82</v>
          </cell>
          <cell r="D545">
            <v>118179.29</v>
          </cell>
          <cell r="E545">
            <v>119485.95</v>
          </cell>
          <cell r="F545">
            <v>127038.72</v>
          </cell>
          <cell r="G545">
            <v>148670.32999999999</v>
          </cell>
          <cell r="H545">
            <v>141247</v>
          </cell>
          <cell r="I545">
            <v>135469.63</v>
          </cell>
          <cell r="J545">
            <v>140029.63</v>
          </cell>
          <cell r="K545">
            <v>137929.35999999999</v>
          </cell>
          <cell r="L545">
            <v>136621.84</v>
          </cell>
          <cell r="M545">
            <v>129540.94</v>
          </cell>
          <cell r="N545">
            <v>119877.91</v>
          </cell>
        </row>
        <row r="546">
          <cell r="B546" t="str">
            <v>Picorp</v>
          </cell>
          <cell r="C546">
            <v>191678.8</v>
          </cell>
          <cell r="D546">
            <v>172195.69</v>
          </cell>
          <cell r="E546">
            <v>162678.70000000001</v>
          </cell>
          <cell r="F546">
            <v>154358.32999999999</v>
          </cell>
          <cell r="G546">
            <v>162308.32</v>
          </cell>
          <cell r="H546">
            <v>201492.31</v>
          </cell>
          <cell r="I546">
            <v>210116.44</v>
          </cell>
          <cell r="J546">
            <v>202737.22</v>
          </cell>
          <cell r="K546">
            <v>195999.46</v>
          </cell>
          <cell r="L546">
            <v>209157.19</v>
          </cell>
          <cell r="M546">
            <v>206925.83</v>
          </cell>
          <cell r="N546">
            <v>230549</v>
          </cell>
        </row>
        <row r="547">
          <cell r="B547" t="str">
            <v>Corsersac</v>
          </cell>
          <cell r="C547">
            <v>151956.79</v>
          </cell>
          <cell r="D547">
            <v>148012</v>
          </cell>
          <cell r="E547">
            <v>194890.95</v>
          </cell>
          <cell r="F547">
            <v>273076.63</v>
          </cell>
          <cell r="G547">
            <v>225786</v>
          </cell>
          <cell r="H547">
            <v>212031.08</v>
          </cell>
          <cell r="I547">
            <v>210205.25</v>
          </cell>
          <cell r="J547">
            <v>209487.47</v>
          </cell>
          <cell r="K547">
            <v>213584.25</v>
          </cell>
          <cell r="L547">
            <v>219872.89</v>
          </cell>
          <cell r="M547">
            <v>194206.34</v>
          </cell>
          <cell r="N547">
            <v>212213.29</v>
          </cell>
        </row>
        <row r="548">
          <cell r="B548" t="str">
            <v>La Calera</v>
          </cell>
          <cell r="C548">
            <v>310697.26</v>
          </cell>
          <cell r="D548">
            <v>285412.83</v>
          </cell>
          <cell r="E548">
            <v>275597.5</v>
          </cell>
          <cell r="F548">
            <v>338035.12</v>
          </cell>
          <cell r="G548">
            <v>338727.17</v>
          </cell>
          <cell r="H548">
            <v>324689.27</v>
          </cell>
          <cell r="I548">
            <v>332520.83</v>
          </cell>
          <cell r="J548">
            <v>331142.8</v>
          </cell>
          <cell r="K548">
            <v>330231.09000000003</v>
          </cell>
          <cell r="L548">
            <v>328355.76</v>
          </cell>
          <cell r="M548">
            <v>303772.27</v>
          </cell>
          <cell r="N548">
            <v>285169.90000000002</v>
          </cell>
        </row>
        <row r="549">
          <cell r="B549" t="str">
            <v>Smile</v>
          </cell>
          <cell r="C549">
            <v>108832.48</v>
          </cell>
          <cell r="D549">
            <v>112458.62</v>
          </cell>
          <cell r="E549">
            <v>118139.76</v>
          </cell>
          <cell r="F549">
            <v>106129.2</v>
          </cell>
          <cell r="G549">
            <v>117227.12</v>
          </cell>
          <cell r="H549">
            <v>89132.95</v>
          </cell>
          <cell r="I549">
            <v>122095.93</v>
          </cell>
          <cell r="J549">
            <v>124400.21</v>
          </cell>
          <cell r="K549">
            <v>121841.28</v>
          </cell>
          <cell r="L549">
            <v>127536.45</v>
          </cell>
          <cell r="M549">
            <v>162616.76</v>
          </cell>
          <cell r="N549">
            <v>173112.09</v>
          </cell>
        </row>
        <row r="550">
          <cell r="B550" t="str">
            <v>Graco</v>
          </cell>
          <cell r="C550">
            <v>205564.51</v>
          </cell>
          <cell r="D550">
            <v>221131.63</v>
          </cell>
          <cell r="E550">
            <v>197797.32</v>
          </cell>
          <cell r="F550">
            <v>169685.42</v>
          </cell>
          <cell r="G550">
            <v>199807</v>
          </cell>
          <cell r="H550">
            <v>211529.2</v>
          </cell>
          <cell r="I550">
            <v>203363.96</v>
          </cell>
          <cell r="J550">
            <v>214271.87</v>
          </cell>
          <cell r="K550">
            <v>214460.99</v>
          </cell>
          <cell r="L550">
            <v>205051.59</v>
          </cell>
          <cell r="M550">
            <v>1061.75</v>
          </cell>
          <cell r="N550">
            <v>0</v>
          </cell>
        </row>
        <row r="551">
          <cell r="B551" t="str">
            <v>ASSA</v>
          </cell>
          <cell r="C551">
            <v>195828.74</v>
          </cell>
          <cell r="D551">
            <v>171915.31</v>
          </cell>
          <cell r="E551">
            <v>190193.34</v>
          </cell>
          <cell r="F551">
            <v>174068.14</v>
          </cell>
          <cell r="G551">
            <v>193009.24</v>
          </cell>
          <cell r="H551">
            <v>189623.13</v>
          </cell>
          <cell r="I551">
            <v>198789.96</v>
          </cell>
          <cell r="J551">
            <v>197191.05</v>
          </cell>
          <cell r="K551">
            <v>189383.45</v>
          </cell>
          <cell r="L551">
            <v>185010.36</v>
          </cell>
          <cell r="M551">
            <v>183043.8</v>
          </cell>
          <cell r="N551">
            <v>185559.93</v>
          </cell>
        </row>
        <row r="552">
          <cell r="B552" t="str">
            <v>Colonial II</v>
          </cell>
          <cell r="C552">
            <v>373763.43</v>
          </cell>
          <cell r="D552">
            <v>332238.94</v>
          </cell>
          <cell r="E552">
            <v>423938.07</v>
          </cell>
          <cell r="F552">
            <v>413435.56</v>
          </cell>
          <cell r="G552">
            <v>422526.85</v>
          </cell>
          <cell r="H552">
            <v>415384.32000000001</v>
          </cell>
          <cell r="I552">
            <v>416043.24</v>
          </cell>
          <cell r="J552">
            <v>405730.37</v>
          </cell>
          <cell r="K552">
            <v>416785.27</v>
          </cell>
          <cell r="L552">
            <v>423744.1</v>
          </cell>
          <cell r="M552">
            <v>429074.23</v>
          </cell>
          <cell r="N552">
            <v>432257.44</v>
          </cell>
        </row>
        <row r="553">
          <cell r="B553" t="str">
            <v>Arriola</v>
          </cell>
          <cell r="C553">
            <v>628190.65</v>
          </cell>
          <cell r="D553">
            <v>652241.92000000004</v>
          </cell>
          <cell r="E553">
            <v>665978.38</v>
          </cell>
          <cell r="F553">
            <v>499022.29</v>
          </cell>
          <cell r="G553">
            <v>485550.89</v>
          </cell>
          <cell r="H553">
            <v>445632.76</v>
          </cell>
          <cell r="I553">
            <v>437815.34</v>
          </cell>
          <cell r="J553">
            <v>428917.8</v>
          </cell>
          <cell r="K553">
            <v>406912.95</v>
          </cell>
          <cell r="L553">
            <v>395224.58</v>
          </cell>
          <cell r="M553">
            <v>406345.74</v>
          </cell>
          <cell r="N553">
            <v>456928.54</v>
          </cell>
        </row>
        <row r="554">
          <cell r="B554" t="str">
            <v>Cantolao II</v>
          </cell>
          <cell r="C554">
            <v>220395.3</v>
          </cell>
          <cell r="D554">
            <v>208632.07</v>
          </cell>
          <cell r="E554">
            <v>167146.29</v>
          </cell>
          <cell r="F554">
            <v>125072.02</v>
          </cell>
          <cell r="G554">
            <v>173995.15</v>
          </cell>
          <cell r="H554">
            <v>179468.79999999999</v>
          </cell>
          <cell r="I554">
            <v>206199.73</v>
          </cell>
          <cell r="J554">
            <v>214572.97</v>
          </cell>
          <cell r="K554">
            <v>195773.97</v>
          </cell>
          <cell r="L554">
            <v>193107.09</v>
          </cell>
          <cell r="M554">
            <v>189218.1</v>
          </cell>
          <cell r="N554">
            <v>219128.62</v>
          </cell>
        </row>
        <row r="555">
          <cell r="B555" t="str">
            <v>Servitor</v>
          </cell>
          <cell r="C555">
            <v>437780.81</v>
          </cell>
          <cell r="D555">
            <v>404580.47</v>
          </cell>
          <cell r="E555">
            <v>342942.57</v>
          </cell>
          <cell r="F555">
            <v>350875.63</v>
          </cell>
          <cell r="G555">
            <v>414958.09</v>
          </cell>
          <cell r="H555">
            <v>427924.6</v>
          </cell>
          <cell r="I555">
            <v>472127.41</v>
          </cell>
          <cell r="J555">
            <v>485275.53</v>
          </cell>
          <cell r="K555">
            <v>480782.64</v>
          </cell>
          <cell r="L555">
            <v>478948.4</v>
          </cell>
          <cell r="M555">
            <v>485478.68</v>
          </cell>
          <cell r="N555">
            <v>525935.38</v>
          </cell>
        </row>
        <row r="556">
          <cell r="B556" t="str">
            <v>Charlotte</v>
          </cell>
          <cell r="C556">
            <v>255272.82</v>
          </cell>
          <cell r="D556">
            <v>236560.08</v>
          </cell>
          <cell r="E556">
            <v>251039.48</v>
          </cell>
          <cell r="F556">
            <v>253321.35</v>
          </cell>
          <cell r="G556">
            <v>289881.45</v>
          </cell>
          <cell r="H556">
            <v>276287.05</v>
          </cell>
          <cell r="I556">
            <v>272961.45</v>
          </cell>
          <cell r="J556">
            <v>254434.63</v>
          </cell>
          <cell r="K556">
            <v>258503.56</v>
          </cell>
          <cell r="L556">
            <v>263170.65999999997</v>
          </cell>
          <cell r="M556">
            <v>237313.56</v>
          </cell>
          <cell r="N556">
            <v>251149.91</v>
          </cell>
        </row>
        <row r="557">
          <cell r="B557" t="str">
            <v>Clean Energy</v>
          </cell>
          <cell r="C557">
            <v>169076.21</v>
          </cell>
          <cell r="D557">
            <v>189609.02</v>
          </cell>
          <cell r="E557">
            <v>255807.33</v>
          </cell>
          <cell r="F557">
            <v>215163.19</v>
          </cell>
          <cell r="G557">
            <v>258739.07</v>
          </cell>
          <cell r="H557">
            <v>230977.85</v>
          </cell>
          <cell r="I557">
            <v>215770.31</v>
          </cell>
          <cell r="J557">
            <v>225650.33</v>
          </cell>
          <cell r="K557">
            <v>230522.76</v>
          </cell>
          <cell r="L557">
            <v>239772.09</v>
          </cell>
          <cell r="M557">
            <v>225803.16</v>
          </cell>
          <cell r="N557">
            <v>236537.67</v>
          </cell>
        </row>
        <row r="558">
          <cell r="B558" t="str">
            <v>Sol de Oro</v>
          </cell>
          <cell r="C558">
            <v>268568.03000000003</v>
          </cell>
          <cell r="D558">
            <v>250630.55</v>
          </cell>
          <cell r="E558">
            <v>218104.25</v>
          </cell>
          <cell r="F558">
            <v>277445.43</v>
          </cell>
          <cell r="G558">
            <v>328374.78000000003</v>
          </cell>
          <cell r="H558">
            <v>299777.45</v>
          </cell>
          <cell r="I558">
            <v>339678.42</v>
          </cell>
          <cell r="J558">
            <v>384606.01</v>
          </cell>
          <cell r="K558">
            <v>384264.68</v>
          </cell>
          <cell r="L558">
            <v>380492.04</v>
          </cell>
          <cell r="M558">
            <v>397511.13</v>
          </cell>
          <cell r="N558">
            <v>431695.95</v>
          </cell>
        </row>
        <row r="559">
          <cell r="B559" t="str">
            <v>Julia</v>
          </cell>
          <cell r="C559">
            <v>215086.1</v>
          </cell>
          <cell r="D559">
            <v>188568.68</v>
          </cell>
          <cell r="E559">
            <v>184434.93</v>
          </cell>
          <cell r="F559">
            <v>200289.3</v>
          </cell>
          <cell r="G559">
            <v>244220.97</v>
          </cell>
          <cell r="H559">
            <v>232583.66</v>
          </cell>
          <cell r="I559">
            <v>232643.24</v>
          </cell>
          <cell r="J559">
            <v>212700.54</v>
          </cell>
          <cell r="K559">
            <v>220872.01</v>
          </cell>
          <cell r="L559">
            <v>223099.38</v>
          </cell>
          <cell r="M559">
            <v>216137.09</v>
          </cell>
          <cell r="N559">
            <v>217713.09</v>
          </cell>
        </row>
        <row r="560">
          <cell r="B560" t="str">
            <v>VCC</v>
          </cell>
          <cell r="C560">
            <v>157935.24</v>
          </cell>
          <cell r="D560">
            <v>156872.32000000001</v>
          </cell>
          <cell r="E560">
            <v>140563.82</v>
          </cell>
          <cell r="F560">
            <v>121620.75</v>
          </cell>
          <cell r="G560">
            <v>150848.85</v>
          </cell>
          <cell r="H560">
            <v>153365.41</v>
          </cell>
          <cell r="I560">
            <v>150953.9</v>
          </cell>
          <cell r="J560">
            <v>147518.01999999999</v>
          </cell>
          <cell r="K560">
            <v>145559.51</v>
          </cell>
          <cell r="L560">
            <v>147301.42000000001</v>
          </cell>
          <cell r="M560">
            <v>148694.41</v>
          </cell>
          <cell r="N560">
            <v>169398.89</v>
          </cell>
        </row>
        <row r="561">
          <cell r="B561" t="str">
            <v>Los Jardines</v>
          </cell>
          <cell r="C561">
            <v>146448.76</v>
          </cell>
          <cell r="D561">
            <v>124521.99</v>
          </cell>
          <cell r="E561">
            <v>106635.79</v>
          </cell>
          <cell r="F561">
            <v>93612.05</v>
          </cell>
          <cell r="G561">
            <v>122523.06</v>
          </cell>
          <cell r="H561">
            <v>127222.49</v>
          </cell>
          <cell r="I561">
            <v>120287.28</v>
          </cell>
          <cell r="J561">
            <v>124909.2</v>
          </cell>
          <cell r="K561">
            <v>109516.42</v>
          </cell>
          <cell r="L561">
            <v>110023.42</v>
          </cell>
          <cell r="M561">
            <v>95970.16</v>
          </cell>
          <cell r="N561">
            <v>113577.27</v>
          </cell>
        </row>
        <row r="562">
          <cell r="B562" t="str">
            <v>Cormar</v>
          </cell>
          <cell r="C562">
            <v>157262.72</v>
          </cell>
          <cell r="D562">
            <v>183744.37</v>
          </cell>
          <cell r="E562">
            <v>185425.82</v>
          </cell>
          <cell r="F562">
            <v>174634.76</v>
          </cell>
          <cell r="G562">
            <v>207301.63</v>
          </cell>
          <cell r="H562">
            <v>215117.27</v>
          </cell>
          <cell r="I562">
            <v>214991.41</v>
          </cell>
          <cell r="J562">
            <v>211864.44</v>
          </cell>
          <cell r="K562">
            <v>223123.41</v>
          </cell>
          <cell r="L562">
            <v>232738.35</v>
          </cell>
          <cell r="M562">
            <v>243504.89</v>
          </cell>
          <cell r="N562">
            <v>237858.96</v>
          </cell>
        </row>
        <row r="563">
          <cell r="B563" t="str">
            <v>Felverana</v>
          </cell>
          <cell r="C563">
            <v>118616.41</v>
          </cell>
          <cell r="D563">
            <v>132915.93</v>
          </cell>
          <cell r="E563">
            <v>175884.62</v>
          </cell>
          <cell r="F563">
            <v>134811.74</v>
          </cell>
          <cell r="G563">
            <v>113310.62</v>
          </cell>
          <cell r="H563">
            <v>106318.91</v>
          </cell>
          <cell r="I563">
            <v>111413.08</v>
          </cell>
          <cell r="J563">
            <v>112599.19</v>
          </cell>
          <cell r="K563">
            <v>109490.96</v>
          </cell>
          <cell r="L563">
            <v>111454.01</v>
          </cell>
          <cell r="M563">
            <v>125349.35</v>
          </cell>
          <cell r="N563">
            <v>119949.66</v>
          </cell>
        </row>
        <row r="564">
          <cell r="B564" t="str">
            <v>Argus</v>
          </cell>
          <cell r="C564">
            <v>156863.71</v>
          </cell>
          <cell r="D564">
            <v>168050.37</v>
          </cell>
          <cell r="E564">
            <v>293865.67</v>
          </cell>
          <cell r="F564">
            <v>207498.13</v>
          </cell>
          <cell r="G564">
            <v>132345.35</v>
          </cell>
          <cell r="H564">
            <v>89594.35</v>
          </cell>
          <cell r="I564">
            <v>87726.88</v>
          </cell>
          <cell r="J564">
            <v>76549.210000000006</v>
          </cell>
          <cell r="K564">
            <v>76680.34</v>
          </cell>
          <cell r="L564">
            <v>78171.42</v>
          </cell>
          <cell r="M564">
            <v>71634.44</v>
          </cell>
          <cell r="N564">
            <v>82967.95</v>
          </cell>
        </row>
        <row r="565">
          <cell r="B565" t="str">
            <v>San Juanito II</v>
          </cell>
          <cell r="C565">
            <v>242570.11</v>
          </cell>
          <cell r="D565">
            <v>218995.66</v>
          </cell>
          <cell r="E565">
            <v>211695.84</v>
          </cell>
          <cell r="F565">
            <v>216506.43</v>
          </cell>
          <cell r="G565">
            <v>276056.99</v>
          </cell>
          <cell r="H565">
            <v>285532.46000000002</v>
          </cell>
          <cell r="I565">
            <v>290046.15999999997</v>
          </cell>
          <cell r="J565">
            <v>286501</v>
          </cell>
          <cell r="K565">
            <v>287431.17</v>
          </cell>
          <cell r="L565">
            <v>279939.67</v>
          </cell>
          <cell r="M565">
            <v>288169.58</v>
          </cell>
          <cell r="N565">
            <v>317207.74</v>
          </cell>
        </row>
        <row r="566">
          <cell r="B566" t="str">
            <v>Universal</v>
          </cell>
          <cell r="C566">
            <v>369063.2</v>
          </cell>
          <cell r="D566">
            <v>348223.47</v>
          </cell>
          <cell r="E566">
            <v>354471.97</v>
          </cell>
          <cell r="F566">
            <v>360472</v>
          </cell>
          <cell r="G566">
            <v>425205.71</v>
          </cell>
          <cell r="H566">
            <v>413138.33</v>
          </cell>
          <cell r="I566">
            <v>431271.47</v>
          </cell>
          <cell r="J566">
            <v>438747.12</v>
          </cell>
          <cell r="K566">
            <v>440809.57</v>
          </cell>
          <cell r="L566">
            <v>429439.91</v>
          </cell>
          <cell r="M566">
            <v>444204.77</v>
          </cell>
          <cell r="N566">
            <v>463031.85</v>
          </cell>
        </row>
        <row r="567">
          <cell r="B567" t="str">
            <v>Gasac</v>
          </cell>
          <cell r="C567">
            <v>316919.95</v>
          </cell>
          <cell r="D567">
            <v>291774.73</v>
          </cell>
          <cell r="E567">
            <v>329193.65999999997</v>
          </cell>
          <cell r="F567">
            <v>193574.34</v>
          </cell>
          <cell r="G567">
            <v>337497.93</v>
          </cell>
          <cell r="H567">
            <v>345592.9</v>
          </cell>
          <cell r="I567">
            <v>334880.57</v>
          </cell>
          <cell r="J567">
            <v>308676.21999999997</v>
          </cell>
          <cell r="K567">
            <v>295002.36</v>
          </cell>
          <cell r="L567">
            <v>311328.63</v>
          </cell>
          <cell r="M567">
            <v>313607.26</v>
          </cell>
          <cell r="N567">
            <v>347151.57</v>
          </cell>
        </row>
        <row r="568">
          <cell r="B568" t="str">
            <v>Trigam</v>
          </cell>
          <cell r="C568">
            <v>292430.13</v>
          </cell>
          <cell r="D568">
            <v>243873.86</v>
          </cell>
          <cell r="E568">
            <v>258360.22</v>
          </cell>
          <cell r="F568">
            <v>277612.13</v>
          </cell>
          <cell r="G568">
            <v>237071.8</v>
          </cell>
          <cell r="H568">
            <v>260216.23</v>
          </cell>
          <cell r="I568">
            <v>260422.96</v>
          </cell>
          <cell r="J568">
            <v>261435</v>
          </cell>
          <cell r="K568">
            <v>253367.04000000001</v>
          </cell>
          <cell r="L568">
            <v>259310.01</v>
          </cell>
          <cell r="M568">
            <v>258376.05</v>
          </cell>
          <cell r="N568">
            <v>271815.83</v>
          </cell>
        </row>
        <row r="569">
          <cell r="B569" t="str">
            <v>El Ovalo</v>
          </cell>
          <cell r="C569">
            <v>201576.56</v>
          </cell>
          <cell r="D569">
            <v>207416.97</v>
          </cell>
          <cell r="E569">
            <v>286607.92</v>
          </cell>
          <cell r="F569">
            <v>231213.03</v>
          </cell>
          <cell r="G569">
            <v>201673.34</v>
          </cell>
          <cell r="H569">
            <v>166783.54999999999</v>
          </cell>
          <cell r="I569">
            <v>157248.48000000001</v>
          </cell>
          <cell r="J569">
            <v>149460.03</v>
          </cell>
          <cell r="K569">
            <v>144214.45000000001</v>
          </cell>
          <cell r="L569">
            <v>153937.24</v>
          </cell>
          <cell r="M569">
            <v>161338.51</v>
          </cell>
          <cell r="N569">
            <v>172821.08</v>
          </cell>
        </row>
        <row r="570">
          <cell r="B570" t="str">
            <v>El Asesor</v>
          </cell>
          <cell r="C570">
            <v>248221.52</v>
          </cell>
          <cell r="D570">
            <v>236384.31</v>
          </cell>
          <cell r="E570">
            <v>204560.42</v>
          </cell>
          <cell r="F570">
            <v>224447.35999999999</v>
          </cell>
          <cell r="G570">
            <v>297413.37</v>
          </cell>
          <cell r="H570">
            <v>326100.94</v>
          </cell>
          <cell r="I570">
            <v>346921.8</v>
          </cell>
          <cell r="J570">
            <v>351084.84</v>
          </cell>
          <cell r="K570">
            <v>344601.59</v>
          </cell>
          <cell r="L570">
            <v>362182.12</v>
          </cell>
          <cell r="M570">
            <v>333223.84000000003</v>
          </cell>
          <cell r="N570">
            <v>360436.91</v>
          </cell>
        </row>
        <row r="571">
          <cell r="B571" t="str">
            <v>Lumar</v>
          </cell>
          <cell r="C571">
            <v>152037.97</v>
          </cell>
          <cell r="D571">
            <v>119265.81</v>
          </cell>
          <cell r="E571">
            <v>120825.97</v>
          </cell>
          <cell r="F571">
            <v>137976.47</v>
          </cell>
          <cell r="G571">
            <v>168644.56</v>
          </cell>
          <cell r="H571">
            <v>168439.47</v>
          </cell>
          <cell r="I571">
            <v>176510.66</v>
          </cell>
          <cell r="J571">
            <v>165916.19</v>
          </cell>
          <cell r="K571">
            <v>160749.60999999999</v>
          </cell>
          <cell r="L571">
            <v>138826.26</v>
          </cell>
          <cell r="M571">
            <v>137402.03</v>
          </cell>
          <cell r="N571">
            <v>144125.04999999999</v>
          </cell>
        </row>
        <row r="572">
          <cell r="B572" t="str">
            <v>GIO</v>
          </cell>
          <cell r="C572">
            <v>283530.71999999997</v>
          </cell>
          <cell r="D572">
            <v>255163.37</v>
          </cell>
          <cell r="E572">
            <v>247470.21</v>
          </cell>
          <cell r="F572">
            <v>286043.09000000003</v>
          </cell>
          <cell r="G572">
            <v>311138.13</v>
          </cell>
          <cell r="H572">
            <v>296974.99</v>
          </cell>
          <cell r="I572">
            <v>309026</v>
          </cell>
          <cell r="J572">
            <v>298835.90000000002</v>
          </cell>
          <cell r="K572">
            <v>299794.58</v>
          </cell>
          <cell r="L572">
            <v>301523.98</v>
          </cell>
          <cell r="M572">
            <v>292882.58</v>
          </cell>
          <cell r="N572">
            <v>307035.68</v>
          </cell>
        </row>
        <row r="573">
          <cell r="B573" t="str">
            <v>GESA</v>
          </cell>
          <cell r="C573">
            <v>296545.67</v>
          </cell>
          <cell r="D573">
            <v>254423.81</v>
          </cell>
          <cell r="E573">
            <v>256856.98</v>
          </cell>
          <cell r="F573">
            <v>244688.2</v>
          </cell>
          <cell r="G573">
            <v>284844.52</v>
          </cell>
          <cell r="H573">
            <v>303515.71000000002</v>
          </cell>
          <cell r="I573">
            <v>342218.4</v>
          </cell>
          <cell r="J573">
            <v>401401.16</v>
          </cell>
          <cell r="K573">
            <v>390572.77</v>
          </cell>
          <cell r="L573">
            <v>304168.93</v>
          </cell>
          <cell r="M573">
            <v>292102.8</v>
          </cell>
          <cell r="N573">
            <v>263349.44</v>
          </cell>
        </row>
        <row r="574">
          <cell r="B574" t="str">
            <v>Siroco</v>
          </cell>
          <cell r="C574">
            <v>250250</v>
          </cell>
          <cell r="D574">
            <v>200681</v>
          </cell>
          <cell r="E574">
            <v>347742.75</v>
          </cell>
          <cell r="F574">
            <v>393714.19</v>
          </cell>
          <cell r="G574">
            <v>302227.20000000001</v>
          </cell>
          <cell r="H574">
            <v>237496.43</v>
          </cell>
          <cell r="I574">
            <v>220192.88</v>
          </cell>
          <cell r="J574">
            <v>221673.02</v>
          </cell>
          <cell r="K574">
            <v>208552.4</v>
          </cell>
          <cell r="L574">
            <v>217147.92</v>
          </cell>
          <cell r="M574">
            <v>198314.2</v>
          </cell>
          <cell r="N574">
            <v>204607.13</v>
          </cell>
        </row>
        <row r="575">
          <cell r="B575" t="str">
            <v>Gran Chimú</v>
          </cell>
          <cell r="C575">
            <v>174141.15</v>
          </cell>
          <cell r="D575">
            <v>141274.87</v>
          </cell>
          <cell r="E575">
            <v>148981.97</v>
          </cell>
          <cell r="F575">
            <v>161531.04999999999</v>
          </cell>
          <cell r="G575">
            <v>181753.19</v>
          </cell>
          <cell r="H575">
            <v>177740.71</v>
          </cell>
          <cell r="I575">
            <v>191074.52</v>
          </cell>
          <cell r="J575">
            <v>187846.57</v>
          </cell>
          <cell r="K575">
            <v>187136.29</v>
          </cell>
          <cell r="L575">
            <v>193574.12</v>
          </cell>
          <cell r="M575">
            <v>196870.41</v>
          </cell>
          <cell r="N575">
            <v>200896.93</v>
          </cell>
        </row>
        <row r="576">
          <cell r="B576" t="str">
            <v>Quilca</v>
          </cell>
          <cell r="C576">
            <v>288664.45</v>
          </cell>
          <cell r="D576">
            <v>248414.23</v>
          </cell>
          <cell r="E576">
            <v>285357.77</v>
          </cell>
          <cell r="F576">
            <v>305060.51</v>
          </cell>
          <cell r="G576">
            <v>312123.84000000003</v>
          </cell>
          <cell r="H576">
            <v>295301.40999999997</v>
          </cell>
          <cell r="I576">
            <v>306777.53000000003</v>
          </cell>
          <cell r="J576">
            <v>310412.3</v>
          </cell>
          <cell r="K576">
            <v>289898</v>
          </cell>
          <cell r="L576">
            <v>305263.56</v>
          </cell>
          <cell r="M576">
            <v>311490.36</v>
          </cell>
          <cell r="N576">
            <v>328553.13</v>
          </cell>
        </row>
        <row r="577">
          <cell r="B577" t="str">
            <v>Sudamericano</v>
          </cell>
          <cell r="C577">
            <v>214727.14</v>
          </cell>
          <cell r="D577">
            <v>262519.34999999998</v>
          </cell>
          <cell r="E577">
            <v>335383.71999999997</v>
          </cell>
          <cell r="F577">
            <v>310840.84000000003</v>
          </cell>
          <cell r="G577">
            <v>284576.11</v>
          </cell>
          <cell r="H577">
            <v>242559.08</v>
          </cell>
          <cell r="I577">
            <v>251819.77</v>
          </cell>
          <cell r="J577">
            <v>229144.88</v>
          </cell>
          <cell r="K577">
            <v>229476.19</v>
          </cell>
          <cell r="L577">
            <v>235002.23999999999</v>
          </cell>
          <cell r="M577">
            <v>245445.44</v>
          </cell>
          <cell r="N577">
            <v>245033.60000000001</v>
          </cell>
        </row>
        <row r="578">
          <cell r="B578" t="str">
            <v>Pachacútec</v>
          </cell>
          <cell r="C578">
            <v>359921.7</v>
          </cell>
          <cell r="D578">
            <v>327437.43</v>
          </cell>
          <cell r="E578">
            <v>299720.8</v>
          </cell>
          <cell r="F578">
            <v>332681.5</v>
          </cell>
          <cell r="G578">
            <v>362462.33</v>
          </cell>
          <cell r="H578">
            <v>355904.88</v>
          </cell>
          <cell r="I578">
            <v>355508.45</v>
          </cell>
          <cell r="J578">
            <v>363316.73</v>
          </cell>
          <cell r="K578">
            <v>344465.13</v>
          </cell>
          <cell r="L578">
            <v>373101.65</v>
          </cell>
          <cell r="M578">
            <v>374690.1</v>
          </cell>
          <cell r="N578">
            <v>403426.59</v>
          </cell>
        </row>
        <row r="579">
          <cell r="B579" t="str">
            <v>Virgen María</v>
          </cell>
          <cell r="C579">
            <v>158817.72</v>
          </cell>
          <cell r="D579">
            <v>133336.57</v>
          </cell>
          <cell r="E579">
            <v>166300.75</v>
          </cell>
          <cell r="F579">
            <v>153037.6</v>
          </cell>
          <cell r="G579">
            <v>153692.44</v>
          </cell>
          <cell r="H579">
            <v>138801.16</v>
          </cell>
          <cell r="I579">
            <v>138200.16</v>
          </cell>
          <cell r="J579">
            <v>132244.54</v>
          </cell>
          <cell r="K579">
            <v>127783.51</v>
          </cell>
          <cell r="L579">
            <v>131101.49</v>
          </cell>
          <cell r="M579">
            <v>131533.29999999999</v>
          </cell>
          <cell r="N579">
            <v>118002.46</v>
          </cell>
        </row>
        <row r="580">
          <cell r="B580" t="str">
            <v>Argentina</v>
          </cell>
          <cell r="C580">
            <v>98690.04</v>
          </cell>
          <cell r="D580">
            <v>87488.35</v>
          </cell>
          <cell r="E580">
            <v>137117.88</v>
          </cell>
          <cell r="F580">
            <v>69616.639999999999</v>
          </cell>
          <cell r="G580">
            <v>53679.12</v>
          </cell>
          <cell r="H580">
            <v>46681.599999999999</v>
          </cell>
          <cell r="I580">
            <v>53840.13</v>
          </cell>
          <cell r="J580">
            <v>61835.9</v>
          </cell>
          <cell r="K580">
            <v>59218.22</v>
          </cell>
          <cell r="L580">
            <v>61427.61</v>
          </cell>
          <cell r="M580">
            <v>63433.78</v>
          </cell>
          <cell r="N580">
            <v>80780.84</v>
          </cell>
        </row>
        <row r="581">
          <cell r="B581" t="str">
            <v>Genex</v>
          </cell>
          <cell r="C581">
            <v>252618.23999999999</v>
          </cell>
          <cell r="D581">
            <v>229506.01</v>
          </cell>
          <cell r="E581">
            <v>186717.51</v>
          </cell>
          <cell r="F581">
            <v>199634.69</v>
          </cell>
          <cell r="G581">
            <v>308176.7</v>
          </cell>
          <cell r="H581">
            <v>300115.28000000003</v>
          </cell>
          <cell r="I581">
            <v>322703.2</v>
          </cell>
          <cell r="J581">
            <v>321686.42</v>
          </cell>
          <cell r="K581">
            <v>301947.07</v>
          </cell>
          <cell r="L581">
            <v>299874.81</v>
          </cell>
          <cell r="M581">
            <v>296104.11</v>
          </cell>
          <cell r="N581">
            <v>336309</v>
          </cell>
        </row>
        <row r="582">
          <cell r="B582" t="str">
            <v>Colonial</v>
          </cell>
          <cell r="C582">
            <v>66192.62</v>
          </cell>
          <cell r="D582">
            <v>63505.35</v>
          </cell>
          <cell r="E582">
            <v>205564.61</v>
          </cell>
          <cell r="F582">
            <v>177519.14</v>
          </cell>
          <cell r="G582">
            <v>112872.33</v>
          </cell>
          <cell r="H582">
            <v>98489.72</v>
          </cell>
          <cell r="I582">
            <v>104714.22</v>
          </cell>
          <cell r="J582">
            <v>107679.96</v>
          </cell>
          <cell r="K582">
            <v>89418.03</v>
          </cell>
          <cell r="L582">
            <v>96655.06</v>
          </cell>
          <cell r="M582">
            <v>83700.09</v>
          </cell>
          <cell r="N582">
            <v>95302.07</v>
          </cell>
        </row>
        <row r="583">
          <cell r="B583" t="str">
            <v>Venezuela</v>
          </cell>
          <cell r="C583">
            <v>205389.69</v>
          </cell>
          <cell r="D583">
            <v>190909.93</v>
          </cell>
          <cell r="E583">
            <v>387844.25</v>
          </cell>
          <cell r="F583">
            <v>241772.37</v>
          </cell>
          <cell r="G583">
            <v>225015.33</v>
          </cell>
          <cell r="H583">
            <v>183090.89</v>
          </cell>
          <cell r="I583">
            <v>182224</v>
          </cell>
          <cell r="J583">
            <v>171817.56</v>
          </cell>
          <cell r="K583">
            <v>162784.85</v>
          </cell>
          <cell r="L583">
            <v>165582.29999999999</v>
          </cell>
          <cell r="M583">
            <v>169229.22</v>
          </cell>
          <cell r="N583">
            <v>187319.53</v>
          </cell>
        </row>
        <row r="584">
          <cell r="B584" t="str">
            <v>Lubrigas</v>
          </cell>
          <cell r="C584">
            <v>63592.77</v>
          </cell>
          <cell r="D584">
            <v>70046.320000000007</v>
          </cell>
          <cell r="E584">
            <v>76500.149999999994</v>
          </cell>
          <cell r="F584">
            <v>69496.97</v>
          </cell>
          <cell r="G584">
            <v>81102.42</v>
          </cell>
          <cell r="H584">
            <v>77263.289999999994</v>
          </cell>
          <cell r="I584">
            <v>71543.22</v>
          </cell>
          <cell r="J584">
            <v>69928.210000000006</v>
          </cell>
          <cell r="K584">
            <v>68936.08</v>
          </cell>
          <cell r="L584">
            <v>71536.78</v>
          </cell>
          <cell r="M584">
            <v>79981.62</v>
          </cell>
          <cell r="N584">
            <v>83049.070000000007</v>
          </cell>
        </row>
        <row r="585">
          <cell r="B585" t="str">
            <v>Shalom</v>
          </cell>
          <cell r="C585">
            <v>117474.94</v>
          </cell>
          <cell r="D585">
            <v>101891.12</v>
          </cell>
          <cell r="E585">
            <v>267688.31</v>
          </cell>
          <cell r="F585">
            <v>195419.86</v>
          </cell>
          <cell r="G585">
            <v>156122.96</v>
          </cell>
          <cell r="H585">
            <v>140319.5</v>
          </cell>
          <cell r="I585">
            <v>139158.03</v>
          </cell>
          <cell r="J585">
            <v>144353.21</v>
          </cell>
          <cell r="K585">
            <v>139201.79</v>
          </cell>
          <cell r="L585">
            <v>139492.07</v>
          </cell>
          <cell r="M585">
            <v>143586.95000000001</v>
          </cell>
          <cell r="N585">
            <v>158787.81</v>
          </cell>
        </row>
        <row r="586">
          <cell r="B586" t="str">
            <v>Pits</v>
          </cell>
          <cell r="C586">
            <v>127461.22</v>
          </cell>
          <cell r="D586">
            <v>116191.03</v>
          </cell>
          <cell r="E586">
            <v>86817.919999999998</v>
          </cell>
          <cell r="F586">
            <v>61115.839999999997</v>
          </cell>
          <cell r="G586">
            <v>70154.289999999994</v>
          </cell>
          <cell r="H586">
            <v>74816.990000000005</v>
          </cell>
          <cell r="I586">
            <v>122749.18</v>
          </cell>
          <cell r="J586">
            <v>130552.87</v>
          </cell>
          <cell r="K586">
            <v>125942.15</v>
          </cell>
          <cell r="L586">
            <v>139401.87</v>
          </cell>
          <cell r="M586">
            <v>127569.27</v>
          </cell>
          <cell r="N586">
            <v>139809.64000000001</v>
          </cell>
        </row>
        <row r="587">
          <cell r="B587" t="str">
            <v>Arica</v>
          </cell>
          <cell r="C587">
            <v>181358.96</v>
          </cell>
          <cell r="D587">
            <v>156560.85999999999</v>
          </cell>
          <cell r="E587">
            <v>170796.66</v>
          </cell>
          <cell r="F587">
            <v>157014.16</v>
          </cell>
          <cell r="G587">
            <v>168003.41</v>
          </cell>
          <cell r="H587">
            <v>173880.32000000001</v>
          </cell>
          <cell r="I587">
            <v>171648.74</v>
          </cell>
          <cell r="J587">
            <v>185551.46</v>
          </cell>
          <cell r="K587">
            <v>186599.46</v>
          </cell>
          <cell r="L587">
            <v>174583.55</v>
          </cell>
          <cell r="M587">
            <v>174581.6</v>
          </cell>
          <cell r="N587">
            <v>165372.63</v>
          </cell>
        </row>
        <row r="588">
          <cell r="B588" t="str">
            <v>Fometsa</v>
          </cell>
          <cell r="C588">
            <v>87837.78</v>
          </cell>
          <cell r="D588">
            <v>85257.38</v>
          </cell>
          <cell r="E588">
            <v>62057.3</v>
          </cell>
          <cell r="F588">
            <v>62895.360000000001</v>
          </cell>
          <cell r="G588">
            <v>88777.83</v>
          </cell>
          <cell r="H588">
            <v>101481.92</v>
          </cell>
          <cell r="I588">
            <v>108188.09</v>
          </cell>
          <cell r="J588">
            <v>107875.76</v>
          </cell>
          <cell r="K588">
            <v>103901.46</v>
          </cell>
          <cell r="L588">
            <v>105359.05</v>
          </cell>
          <cell r="M588">
            <v>105705.56</v>
          </cell>
          <cell r="N588">
            <v>114934.79</v>
          </cell>
        </row>
        <row r="589">
          <cell r="B589" t="str">
            <v>Santa Rosa</v>
          </cell>
          <cell r="C589">
            <v>156510.22</v>
          </cell>
          <cell r="D589">
            <v>141171.65</v>
          </cell>
          <cell r="E589">
            <v>122270.98</v>
          </cell>
          <cell r="F589">
            <v>118639.53</v>
          </cell>
          <cell r="G589">
            <v>151733.07999999999</v>
          </cell>
          <cell r="H589">
            <v>164892.94</v>
          </cell>
          <cell r="I589">
            <v>162029.19</v>
          </cell>
          <cell r="J589">
            <v>153896.87</v>
          </cell>
          <cell r="K589">
            <v>113033.99</v>
          </cell>
          <cell r="L589">
            <v>148441.54</v>
          </cell>
          <cell r="M589">
            <v>154906.34</v>
          </cell>
          <cell r="N589">
            <v>160753.71</v>
          </cell>
        </row>
        <row r="590">
          <cell r="B590" t="str">
            <v>Lima</v>
          </cell>
          <cell r="C590">
            <v>216260.15</v>
          </cell>
          <cell r="D590">
            <v>196194.01</v>
          </cell>
          <cell r="E590">
            <v>168268.92</v>
          </cell>
          <cell r="F590">
            <v>155033.21</v>
          </cell>
          <cell r="G590">
            <v>213538.41</v>
          </cell>
          <cell r="H590">
            <v>227069.87</v>
          </cell>
          <cell r="I590">
            <v>240339.65</v>
          </cell>
          <cell r="J590">
            <v>245380.14</v>
          </cell>
          <cell r="K590">
            <v>246045.13</v>
          </cell>
          <cell r="L590">
            <v>248321.01</v>
          </cell>
          <cell r="M590">
            <v>234803.34</v>
          </cell>
          <cell r="N590">
            <v>268521.23</v>
          </cell>
        </row>
        <row r="591">
          <cell r="B591" t="str">
            <v>Cilugas</v>
          </cell>
          <cell r="C591">
            <v>166852.71</v>
          </cell>
          <cell r="D591">
            <v>159077.06</v>
          </cell>
          <cell r="E591">
            <v>151984.34</v>
          </cell>
          <cell r="F591">
            <v>137369.53</v>
          </cell>
          <cell r="G591">
            <v>156618.44</v>
          </cell>
          <cell r="H591">
            <v>156070.53</v>
          </cell>
          <cell r="I591">
            <v>152068.47</v>
          </cell>
          <cell r="J591">
            <v>137546.25</v>
          </cell>
          <cell r="K591">
            <v>140211.78</v>
          </cell>
          <cell r="L591">
            <v>139984.81</v>
          </cell>
          <cell r="M591">
            <v>144449.97</v>
          </cell>
          <cell r="N591">
            <v>155082.97</v>
          </cell>
        </row>
        <row r="592">
          <cell r="B592" t="str">
            <v>Intraserv 5</v>
          </cell>
          <cell r="C592">
            <v>262551.2</v>
          </cell>
          <cell r="D592">
            <v>239122.05</v>
          </cell>
          <cell r="E592">
            <v>252486.79</v>
          </cell>
          <cell r="F592">
            <v>290185.27</v>
          </cell>
          <cell r="G592">
            <v>294237.09000000003</v>
          </cell>
          <cell r="H592">
            <v>290135.78000000003</v>
          </cell>
          <cell r="I592">
            <v>299448.96999999997</v>
          </cell>
          <cell r="J592">
            <v>280102.84999999998</v>
          </cell>
          <cell r="K592">
            <v>272879.94</v>
          </cell>
          <cell r="L592">
            <v>281528.11</v>
          </cell>
          <cell r="M592">
            <v>274993.15000000002</v>
          </cell>
          <cell r="N592">
            <v>298952.65999999997</v>
          </cell>
        </row>
        <row r="593">
          <cell r="B593" t="str">
            <v>Colonial III</v>
          </cell>
          <cell r="C593">
            <v>87031.39</v>
          </cell>
          <cell r="D593">
            <v>88988.87</v>
          </cell>
          <cell r="E593">
            <v>229520.52</v>
          </cell>
          <cell r="F593">
            <v>156958.06</v>
          </cell>
          <cell r="G593">
            <v>132148.76999999999</v>
          </cell>
          <cell r="H593">
            <v>98270.85</v>
          </cell>
          <cell r="I593">
            <v>108547.47</v>
          </cell>
          <cell r="J593">
            <v>128184.99</v>
          </cell>
          <cell r="K593">
            <v>117306.32</v>
          </cell>
          <cell r="L593">
            <v>125984.27</v>
          </cell>
          <cell r="M593">
            <v>121747.41</v>
          </cell>
          <cell r="N593">
            <v>120200.38</v>
          </cell>
        </row>
        <row r="594">
          <cell r="B594" t="str">
            <v>Vijogas</v>
          </cell>
          <cell r="C594">
            <v>223396.97</v>
          </cell>
          <cell r="D594">
            <v>224135.77</v>
          </cell>
          <cell r="E594">
            <v>253702.97</v>
          </cell>
          <cell r="F594">
            <v>233113.33</v>
          </cell>
          <cell r="G594">
            <v>256378.69</v>
          </cell>
          <cell r="H594">
            <v>218501.61</v>
          </cell>
          <cell r="I594">
            <v>212202.23999999999</v>
          </cell>
          <cell r="J594">
            <v>211152.97</v>
          </cell>
          <cell r="K594">
            <v>216668.48</v>
          </cell>
          <cell r="L594">
            <v>218224.38</v>
          </cell>
          <cell r="M594">
            <v>211801.93</v>
          </cell>
          <cell r="N594">
            <v>247793.36</v>
          </cell>
        </row>
        <row r="595">
          <cell r="B595" t="str">
            <v>Altavidda II</v>
          </cell>
          <cell r="C595">
            <v>252379.87</v>
          </cell>
          <cell r="D595">
            <v>224131.07</v>
          </cell>
          <cell r="E595">
            <v>227228.54</v>
          </cell>
          <cell r="F595">
            <v>213388.07</v>
          </cell>
          <cell r="G595">
            <v>272686.12</v>
          </cell>
          <cell r="H595">
            <v>280337.56</v>
          </cell>
          <cell r="I595">
            <v>301523.36</v>
          </cell>
          <cell r="J595">
            <v>283227.87</v>
          </cell>
          <cell r="K595">
            <v>281228.07</v>
          </cell>
          <cell r="L595">
            <v>297212.09000000003</v>
          </cell>
          <cell r="M595">
            <v>301893.2</v>
          </cell>
          <cell r="N595">
            <v>342003.49</v>
          </cell>
        </row>
        <row r="596">
          <cell r="B596" t="str">
            <v>Delta</v>
          </cell>
          <cell r="C596">
            <v>368676.04</v>
          </cell>
          <cell r="D596">
            <v>335640.66</v>
          </cell>
          <cell r="E596">
            <v>350310.98</v>
          </cell>
          <cell r="F596">
            <v>350952.84</v>
          </cell>
          <cell r="G596">
            <v>390110.85</v>
          </cell>
          <cell r="H596">
            <v>391162.4</v>
          </cell>
          <cell r="I596">
            <v>375370.26</v>
          </cell>
          <cell r="J596">
            <v>397514.74</v>
          </cell>
          <cell r="K596">
            <v>392629.64</v>
          </cell>
          <cell r="L596">
            <v>398996.37</v>
          </cell>
          <cell r="M596">
            <v>384757.1</v>
          </cell>
          <cell r="N596">
            <v>422743.47</v>
          </cell>
        </row>
        <row r="597">
          <cell r="B597" t="str">
            <v>Próceres</v>
          </cell>
          <cell r="C597">
            <v>220590.59</v>
          </cell>
          <cell r="D597">
            <v>200906.84</v>
          </cell>
          <cell r="E597">
            <v>186575.09</v>
          </cell>
          <cell r="F597">
            <v>211706.95</v>
          </cell>
          <cell r="G597">
            <v>230986.13</v>
          </cell>
          <cell r="H597">
            <v>222287.3</v>
          </cell>
          <cell r="I597">
            <v>250078.79</v>
          </cell>
          <cell r="J597">
            <v>205321.44</v>
          </cell>
          <cell r="K597">
            <v>226138.85</v>
          </cell>
          <cell r="L597">
            <v>225106.02</v>
          </cell>
          <cell r="M597">
            <v>217100.84</v>
          </cell>
          <cell r="N597">
            <v>224510.29</v>
          </cell>
        </row>
        <row r="598">
          <cell r="B598" t="str">
            <v>Assa La Victoria</v>
          </cell>
          <cell r="C598">
            <v>520995.64</v>
          </cell>
          <cell r="D598">
            <v>550309.32999999996</v>
          </cell>
          <cell r="E598">
            <v>688667.22</v>
          </cell>
          <cell r="F598">
            <v>603851.96</v>
          </cell>
          <cell r="G598">
            <v>655308.18000000005</v>
          </cell>
          <cell r="H598">
            <v>608940.72</v>
          </cell>
          <cell r="I598">
            <v>618749.38</v>
          </cell>
          <cell r="J598">
            <v>636582.77</v>
          </cell>
          <cell r="K598">
            <v>637675.73</v>
          </cell>
          <cell r="L598">
            <v>672152.55</v>
          </cell>
          <cell r="M598">
            <v>665463.43000000005</v>
          </cell>
          <cell r="N598">
            <v>778292.94</v>
          </cell>
        </row>
        <row r="599">
          <cell r="B599" t="str">
            <v>Estel</v>
          </cell>
          <cell r="C599">
            <v>474495.86</v>
          </cell>
          <cell r="D599">
            <v>422158.09</v>
          </cell>
          <cell r="E599">
            <v>379970.19</v>
          </cell>
          <cell r="F599">
            <v>373529.49</v>
          </cell>
          <cell r="G599">
            <v>377987.65</v>
          </cell>
          <cell r="H599">
            <v>439743.74</v>
          </cell>
          <cell r="I599">
            <v>447906.62</v>
          </cell>
          <cell r="J599">
            <v>475145.73</v>
          </cell>
          <cell r="K599">
            <v>462168.45</v>
          </cell>
          <cell r="L599">
            <v>463587.4</v>
          </cell>
          <cell r="M599">
            <v>435965.3</v>
          </cell>
          <cell r="N599">
            <v>448994.56</v>
          </cell>
        </row>
        <row r="600">
          <cell r="B600" t="str">
            <v>Angamos CyM</v>
          </cell>
          <cell r="C600">
            <v>131940.75</v>
          </cell>
          <cell r="D600">
            <v>116585.86</v>
          </cell>
          <cell r="E600">
            <v>122496.82</v>
          </cell>
          <cell r="F600">
            <v>147009.51</v>
          </cell>
          <cell r="G600">
            <v>156447.84</v>
          </cell>
          <cell r="H600">
            <v>144307.31</v>
          </cell>
          <cell r="I600">
            <v>142094.46</v>
          </cell>
          <cell r="J600">
            <v>146932</v>
          </cell>
          <cell r="K600">
            <v>143911.87</v>
          </cell>
          <cell r="L600">
            <v>141035.22</v>
          </cell>
          <cell r="M600">
            <v>144730.66</v>
          </cell>
          <cell r="N600">
            <v>147822.23000000001</v>
          </cell>
        </row>
        <row r="601">
          <cell r="B601" t="str">
            <v>Titi</v>
          </cell>
          <cell r="C601">
            <v>348304.62</v>
          </cell>
          <cell r="D601">
            <v>332879.58</v>
          </cell>
          <cell r="E601">
            <v>347353.64</v>
          </cell>
          <cell r="F601">
            <v>369869.56</v>
          </cell>
          <cell r="G601">
            <v>255982.92</v>
          </cell>
          <cell r="H601">
            <v>237442.48</v>
          </cell>
          <cell r="I601">
            <v>231866.26</v>
          </cell>
          <cell r="J601">
            <v>215487.75</v>
          </cell>
          <cell r="K601">
            <v>212995.31</v>
          </cell>
          <cell r="L601">
            <v>210472.4</v>
          </cell>
          <cell r="M601">
            <v>202925.44</v>
          </cell>
          <cell r="N601">
            <v>240972.01</v>
          </cell>
        </row>
        <row r="602">
          <cell r="B602" t="str">
            <v>Acosa San Isidro</v>
          </cell>
          <cell r="C602">
            <v>242078.13</v>
          </cell>
          <cell r="D602">
            <v>210240.19</v>
          </cell>
          <cell r="E602">
            <v>216332.86</v>
          </cell>
          <cell r="F602">
            <v>252753.28</v>
          </cell>
          <cell r="G602">
            <v>276363.65999999997</v>
          </cell>
          <cell r="H602">
            <v>257724.92</v>
          </cell>
          <cell r="I602">
            <v>259230.47</v>
          </cell>
          <cell r="J602">
            <v>236764.9</v>
          </cell>
          <cell r="K602">
            <v>248864.13</v>
          </cell>
          <cell r="L602">
            <v>258668.46</v>
          </cell>
          <cell r="M602">
            <v>262752.07</v>
          </cell>
          <cell r="N602">
            <v>259776.4</v>
          </cell>
        </row>
        <row r="603">
          <cell r="B603" t="str">
            <v>Coesti Zarate</v>
          </cell>
          <cell r="C603">
            <v>323455.95</v>
          </cell>
          <cell r="D603">
            <v>267422.27</v>
          </cell>
          <cell r="E603">
            <v>251502.36</v>
          </cell>
          <cell r="F603">
            <v>257879.12</v>
          </cell>
          <cell r="G603">
            <v>293790.32</v>
          </cell>
          <cell r="H603">
            <v>259698.78</v>
          </cell>
          <cell r="I603">
            <v>289222.67</v>
          </cell>
          <cell r="J603">
            <v>266343.69</v>
          </cell>
          <cell r="K603">
            <v>276026.48</v>
          </cell>
          <cell r="L603">
            <v>286198.38</v>
          </cell>
          <cell r="M603">
            <v>296903.45</v>
          </cell>
          <cell r="N603">
            <v>307837.43</v>
          </cell>
        </row>
        <row r="604">
          <cell r="B604" t="str">
            <v>Neogas</v>
          </cell>
          <cell r="C604">
            <v>129529.51</v>
          </cell>
          <cell r="D604">
            <v>115093.99</v>
          </cell>
          <cell r="E604">
            <v>97194.31</v>
          </cell>
          <cell r="F604">
            <v>86906.47</v>
          </cell>
          <cell r="G604">
            <v>89620.73</v>
          </cell>
          <cell r="H604">
            <v>92646.85</v>
          </cell>
          <cell r="I604">
            <v>106434.69</v>
          </cell>
          <cell r="J604">
            <v>103272</v>
          </cell>
          <cell r="K604">
            <v>116569.41</v>
          </cell>
          <cell r="L604">
            <v>114207.41</v>
          </cell>
          <cell r="M604">
            <v>114761.03</v>
          </cell>
          <cell r="N604">
            <v>134040.84</v>
          </cell>
        </row>
        <row r="605">
          <cell r="B605" t="str">
            <v>Tingo Maria</v>
          </cell>
          <cell r="C605">
            <v>143871.16</v>
          </cell>
          <cell r="D605">
            <v>160943.06</v>
          </cell>
          <cell r="E605">
            <v>192213.57</v>
          </cell>
          <cell r="F605">
            <v>197211.47</v>
          </cell>
          <cell r="G605">
            <v>164647.07999999999</v>
          </cell>
          <cell r="H605">
            <v>148560.10999999999</v>
          </cell>
          <cell r="I605">
            <v>150631.39000000001</v>
          </cell>
          <cell r="J605">
            <v>154407.1</v>
          </cell>
          <cell r="K605">
            <v>148351.39000000001</v>
          </cell>
          <cell r="L605">
            <v>148551.72</v>
          </cell>
          <cell r="M605">
            <v>161755.9</v>
          </cell>
          <cell r="N605">
            <v>149062.15</v>
          </cell>
        </row>
        <row r="606">
          <cell r="B606" t="str">
            <v>San Luis</v>
          </cell>
          <cell r="C606">
            <v>211557.95</v>
          </cell>
          <cell r="D606">
            <v>202133.92</v>
          </cell>
          <cell r="E606">
            <v>197507.26</v>
          </cell>
          <cell r="F606">
            <v>156936.46</v>
          </cell>
          <cell r="G606">
            <v>147819.88</v>
          </cell>
          <cell r="H606">
            <v>129135.82</v>
          </cell>
          <cell r="I606">
            <v>146322.10999999999</v>
          </cell>
          <cell r="J606">
            <v>149643.6</v>
          </cell>
          <cell r="K606">
            <v>168831.79</v>
          </cell>
          <cell r="L606">
            <v>186366.26</v>
          </cell>
          <cell r="M606">
            <v>165078.6</v>
          </cell>
          <cell r="N606">
            <v>152459.09</v>
          </cell>
        </row>
        <row r="607">
          <cell r="B607" t="str">
            <v>Brata</v>
          </cell>
          <cell r="C607">
            <v>458460.03</v>
          </cell>
          <cell r="D607">
            <v>462844.77</v>
          </cell>
          <cell r="E607">
            <v>462656.71</v>
          </cell>
          <cell r="F607">
            <v>391881.88</v>
          </cell>
          <cell r="G607">
            <v>460774.82</v>
          </cell>
          <cell r="H607">
            <v>414338.68</v>
          </cell>
          <cell r="I607">
            <v>420288.25</v>
          </cell>
          <cell r="J607">
            <v>420329.84</v>
          </cell>
          <cell r="K607">
            <v>411736.1</v>
          </cell>
          <cell r="L607">
            <v>410382.33</v>
          </cell>
          <cell r="M607">
            <v>416781.46</v>
          </cell>
          <cell r="N607">
            <v>418638.82</v>
          </cell>
        </row>
        <row r="608">
          <cell r="B608" t="str">
            <v>Malecon Checa</v>
          </cell>
          <cell r="C608">
            <v>243799.16</v>
          </cell>
          <cell r="D608">
            <v>220487.7</v>
          </cell>
          <cell r="E608">
            <v>220244.61</v>
          </cell>
          <cell r="F608">
            <v>242630.43</v>
          </cell>
          <cell r="G608">
            <v>272325.94</v>
          </cell>
          <cell r="H608">
            <v>273603.15000000002</v>
          </cell>
          <cell r="I608">
            <v>280523.62</v>
          </cell>
          <cell r="J608">
            <v>314104.90999999997</v>
          </cell>
          <cell r="K608">
            <v>316976.2</v>
          </cell>
          <cell r="L608">
            <v>328087.31</v>
          </cell>
          <cell r="M608">
            <v>323122.13</v>
          </cell>
          <cell r="N608">
            <v>338282.56</v>
          </cell>
        </row>
        <row r="609">
          <cell r="B609" t="str">
            <v>Estaciones y Gasocentros</v>
          </cell>
          <cell r="C609">
            <v>169695.39</v>
          </cell>
          <cell r="D609">
            <v>161698.99</v>
          </cell>
          <cell r="E609">
            <v>159185.28</v>
          </cell>
          <cell r="F609">
            <v>147190.75</v>
          </cell>
          <cell r="G609">
            <v>183967.72</v>
          </cell>
          <cell r="H609">
            <v>202563.09</v>
          </cell>
          <cell r="I609">
            <v>195121.66</v>
          </cell>
          <cell r="J609">
            <v>199832.75</v>
          </cell>
          <cell r="K609">
            <v>197524.91</v>
          </cell>
          <cell r="L609">
            <v>193890.98</v>
          </cell>
          <cell r="M609">
            <v>192200.59</v>
          </cell>
          <cell r="N609">
            <v>200742.46</v>
          </cell>
        </row>
        <row r="610">
          <cell r="B610" t="str">
            <v>Gasbra La Victoria</v>
          </cell>
          <cell r="C610">
            <v>447101.52</v>
          </cell>
          <cell r="D610">
            <v>559293.32999999996</v>
          </cell>
          <cell r="E610">
            <v>586125.99</v>
          </cell>
          <cell r="F610">
            <v>456114.44</v>
          </cell>
          <cell r="G610">
            <v>438205.66</v>
          </cell>
          <cell r="H610">
            <v>405070.09</v>
          </cell>
          <cell r="I610">
            <v>396247.13</v>
          </cell>
          <cell r="J610">
            <v>393040.94</v>
          </cell>
          <cell r="K610">
            <v>380401.96</v>
          </cell>
          <cell r="L610">
            <v>384833.31</v>
          </cell>
          <cell r="M610">
            <v>368865.67</v>
          </cell>
          <cell r="N610">
            <v>395904.7</v>
          </cell>
        </row>
        <row r="611">
          <cell r="B611" t="str">
            <v>Acosa Faucett</v>
          </cell>
          <cell r="C611">
            <v>244393.66</v>
          </cell>
          <cell r="D611">
            <v>192576.44</v>
          </cell>
          <cell r="E611">
            <v>202278.71</v>
          </cell>
          <cell r="F611">
            <v>263638.89</v>
          </cell>
          <cell r="G611">
            <v>248077.66</v>
          </cell>
          <cell r="H611">
            <v>227922.43</v>
          </cell>
          <cell r="I611">
            <v>219416.37</v>
          </cell>
          <cell r="J611">
            <v>208971.96</v>
          </cell>
          <cell r="K611">
            <v>195078.6</v>
          </cell>
          <cell r="L611">
            <v>205223.48</v>
          </cell>
          <cell r="M611">
            <v>211989.03</v>
          </cell>
          <cell r="N611">
            <v>209474.32</v>
          </cell>
        </row>
        <row r="612">
          <cell r="B612" t="str">
            <v>Arica II</v>
          </cell>
          <cell r="C612">
            <v>92656.76</v>
          </cell>
          <cell r="D612">
            <v>85432.85</v>
          </cell>
          <cell r="E612">
            <v>190942.19</v>
          </cell>
          <cell r="F612">
            <v>178140.69</v>
          </cell>
          <cell r="G612">
            <v>129736.21</v>
          </cell>
          <cell r="H612">
            <v>117564.4</v>
          </cell>
          <cell r="I612">
            <v>127996.22</v>
          </cell>
          <cell r="J612">
            <v>131236.10999999999</v>
          </cell>
          <cell r="K612">
            <v>142402.35</v>
          </cell>
          <cell r="L612">
            <v>138100.46</v>
          </cell>
          <cell r="M612">
            <v>129544.35</v>
          </cell>
          <cell r="N612">
            <v>132444.98000000001</v>
          </cell>
        </row>
        <row r="613">
          <cell r="B613" t="str">
            <v>Central</v>
          </cell>
          <cell r="C613">
            <v>127026.65</v>
          </cell>
          <cell r="D613">
            <v>115641.31</v>
          </cell>
          <cell r="E613">
            <v>114992.08</v>
          </cell>
          <cell r="F613">
            <v>129980.66</v>
          </cell>
          <cell r="G613">
            <v>148773.78</v>
          </cell>
          <cell r="H613">
            <v>158700.06</v>
          </cell>
          <cell r="I613">
            <v>162916.57</v>
          </cell>
          <cell r="J613">
            <v>159186.32</v>
          </cell>
          <cell r="K613">
            <v>162059.41</v>
          </cell>
          <cell r="L613">
            <v>167973.44</v>
          </cell>
          <cell r="M613">
            <v>194583.04000000001</v>
          </cell>
          <cell r="N613">
            <v>216645.8</v>
          </cell>
        </row>
        <row r="614">
          <cell r="B614" t="str">
            <v>Inca GNV</v>
          </cell>
          <cell r="C614">
            <v>134782.54</v>
          </cell>
          <cell r="D614">
            <v>179315.51</v>
          </cell>
          <cell r="E614">
            <v>205079.2</v>
          </cell>
          <cell r="F614">
            <v>152855.6</v>
          </cell>
          <cell r="G614">
            <v>145202.73000000001</v>
          </cell>
          <cell r="H614">
            <v>135961.60000000001</v>
          </cell>
          <cell r="I614">
            <v>125678.66</v>
          </cell>
          <cell r="J614">
            <v>125656.13</v>
          </cell>
          <cell r="K614">
            <v>123646.6</v>
          </cell>
          <cell r="L614">
            <v>120013.12</v>
          </cell>
          <cell r="M614">
            <v>126768.18</v>
          </cell>
          <cell r="N614">
            <v>127136.13</v>
          </cell>
        </row>
        <row r="615">
          <cell r="B615" t="str">
            <v>Livomarket Argentina</v>
          </cell>
          <cell r="C615">
            <v>197850.65</v>
          </cell>
          <cell r="D615">
            <v>168307.36</v>
          </cell>
          <cell r="E615">
            <v>180132.2</v>
          </cell>
          <cell r="F615">
            <v>178390.74</v>
          </cell>
          <cell r="G615">
            <v>200593.79</v>
          </cell>
          <cell r="H615">
            <v>182036.04</v>
          </cell>
          <cell r="I615">
            <v>186271.03</v>
          </cell>
          <cell r="J615">
            <v>182477.42</v>
          </cell>
          <cell r="K615">
            <v>181444.92</v>
          </cell>
          <cell r="L615">
            <v>186380.25</v>
          </cell>
          <cell r="M615">
            <v>182148.45</v>
          </cell>
          <cell r="N615">
            <v>195252.18</v>
          </cell>
        </row>
        <row r="616">
          <cell r="B616" t="str">
            <v>Coesti Igarsa</v>
          </cell>
          <cell r="C616">
            <v>258579.57</v>
          </cell>
          <cell r="D616">
            <v>236413.67</v>
          </cell>
          <cell r="E616">
            <v>239434.72</v>
          </cell>
          <cell r="F616">
            <v>239609.89</v>
          </cell>
          <cell r="G616">
            <v>311874.7</v>
          </cell>
          <cell r="H616">
            <v>286603.84000000003</v>
          </cell>
          <cell r="I616">
            <v>300408.53000000003</v>
          </cell>
          <cell r="J616">
            <v>292537.39</v>
          </cell>
          <cell r="K616">
            <v>289023.96000000002</v>
          </cell>
          <cell r="L616">
            <v>293841.40999999997</v>
          </cell>
          <cell r="M616">
            <v>296356.43</v>
          </cell>
          <cell r="N616">
            <v>325287.08</v>
          </cell>
        </row>
        <row r="617">
          <cell r="B617" t="str">
            <v>Sanflor-Farmin</v>
          </cell>
          <cell r="C617">
            <v>265061.07</v>
          </cell>
          <cell r="D617">
            <v>244821.74</v>
          </cell>
          <cell r="E617">
            <v>233964.42</v>
          </cell>
          <cell r="F617">
            <v>232235.38</v>
          </cell>
          <cell r="G617">
            <v>311720.7</v>
          </cell>
          <cell r="H617">
            <v>284405.51</v>
          </cell>
          <cell r="I617">
            <v>304114.23</v>
          </cell>
          <cell r="J617">
            <v>284831.92</v>
          </cell>
          <cell r="K617">
            <v>290463.78999999998</v>
          </cell>
          <cell r="L617">
            <v>313676.34999999998</v>
          </cell>
          <cell r="M617">
            <v>334065.68</v>
          </cell>
          <cell r="N617">
            <v>393860.86</v>
          </cell>
        </row>
        <row r="618">
          <cell r="B618" t="str">
            <v>Centro Gas Diego</v>
          </cell>
          <cell r="C618">
            <v>214615.23</v>
          </cell>
          <cell r="D618">
            <v>197514.23</v>
          </cell>
          <cell r="E618">
            <v>189278.6</v>
          </cell>
          <cell r="F618">
            <v>253257.60000000001</v>
          </cell>
          <cell r="G618">
            <v>266956.82</v>
          </cell>
          <cell r="H618">
            <v>218561.34</v>
          </cell>
          <cell r="I618">
            <v>234658.11</v>
          </cell>
          <cell r="J618">
            <v>240474.6</v>
          </cell>
          <cell r="K618">
            <v>239575.61</v>
          </cell>
          <cell r="L618">
            <v>240183.62</v>
          </cell>
          <cell r="M618">
            <v>282632.17</v>
          </cell>
          <cell r="N618">
            <v>258164.62</v>
          </cell>
        </row>
        <row r="619">
          <cell r="B619" t="str">
            <v>Tupac Amaru</v>
          </cell>
          <cell r="C619">
            <v>223300.22</v>
          </cell>
          <cell r="D619">
            <v>232311.29</v>
          </cell>
          <cell r="E619">
            <v>219406.88</v>
          </cell>
          <cell r="F619">
            <v>178665.52</v>
          </cell>
          <cell r="G619">
            <v>242085.76000000001</v>
          </cell>
          <cell r="H619">
            <v>277116.02</v>
          </cell>
          <cell r="I619">
            <v>292534.31</v>
          </cell>
          <cell r="J619">
            <v>288509.62</v>
          </cell>
          <cell r="K619">
            <v>288219.02</v>
          </cell>
          <cell r="L619">
            <v>299012.34000000003</v>
          </cell>
          <cell r="M619">
            <v>273457.23</v>
          </cell>
          <cell r="N619">
            <v>325278.59999999998</v>
          </cell>
        </row>
        <row r="620">
          <cell r="B620" t="str">
            <v>Nanita</v>
          </cell>
          <cell r="C620">
            <v>249201.86</v>
          </cell>
          <cell r="D620">
            <v>238954.32</v>
          </cell>
          <cell r="E620">
            <v>236809.68</v>
          </cell>
          <cell r="F620">
            <v>214134.91</v>
          </cell>
          <cell r="G620">
            <v>254315.61</v>
          </cell>
          <cell r="H620">
            <v>261576.12</v>
          </cell>
          <cell r="I620">
            <v>272688.76</v>
          </cell>
          <cell r="J620">
            <v>269303.31</v>
          </cell>
          <cell r="K620">
            <v>265971.69</v>
          </cell>
          <cell r="L620">
            <v>271301.21000000002</v>
          </cell>
          <cell r="M620">
            <v>275458.73</v>
          </cell>
          <cell r="N620">
            <v>281942.46000000002</v>
          </cell>
        </row>
        <row r="621">
          <cell r="B621" t="str">
            <v>Acosa Castilla</v>
          </cell>
          <cell r="C621">
            <v>225291.35</v>
          </cell>
          <cell r="D621">
            <v>263692.78999999998</v>
          </cell>
          <cell r="E621">
            <v>322925.15000000002</v>
          </cell>
          <cell r="F621">
            <v>245328.58</v>
          </cell>
          <cell r="G621">
            <v>232482.66</v>
          </cell>
          <cell r="H621">
            <v>207491.35</v>
          </cell>
          <cell r="I621">
            <v>230758.17</v>
          </cell>
          <cell r="J621">
            <v>223936.88</v>
          </cell>
          <cell r="K621">
            <v>207794.12</v>
          </cell>
          <cell r="L621">
            <v>210749.54</v>
          </cell>
          <cell r="M621">
            <v>224667.6</v>
          </cell>
          <cell r="N621">
            <v>224577.02</v>
          </cell>
        </row>
        <row r="622">
          <cell r="B622" t="str">
            <v>Korioto Las Lomas</v>
          </cell>
          <cell r="C622">
            <v>302647.07</v>
          </cell>
          <cell r="D622">
            <v>258972.16</v>
          </cell>
          <cell r="E622">
            <v>263231.31</v>
          </cell>
          <cell r="F622">
            <v>270119.40000000002</v>
          </cell>
          <cell r="G622">
            <v>270692.49</v>
          </cell>
          <cell r="H622">
            <v>266119.39</v>
          </cell>
          <cell r="I622">
            <v>275876.51</v>
          </cell>
          <cell r="J622">
            <v>271306.77</v>
          </cell>
          <cell r="K622">
            <v>269965.68</v>
          </cell>
          <cell r="L622">
            <v>278072.03000000003</v>
          </cell>
          <cell r="M622">
            <v>259825.92000000001</v>
          </cell>
          <cell r="N622">
            <v>280584.87</v>
          </cell>
        </row>
        <row r="623">
          <cell r="B623" t="str">
            <v>Paseo de la Republica</v>
          </cell>
          <cell r="C623">
            <v>425377.76</v>
          </cell>
          <cell r="D623">
            <v>394878.11</v>
          </cell>
          <cell r="E623">
            <v>395801.67</v>
          </cell>
          <cell r="F623">
            <v>421240.43</v>
          </cell>
          <cell r="G623">
            <v>451584.25</v>
          </cell>
          <cell r="H623">
            <v>436737.02</v>
          </cell>
          <cell r="I623">
            <v>443911.32</v>
          </cell>
          <cell r="J623">
            <v>448930.01</v>
          </cell>
          <cell r="K623">
            <v>410636.79999999999</v>
          </cell>
          <cell r="L623">
            <v>410551.29</v>
          </cell>
          <cell r="M623">
            <v>407002.29</v>
          </cell>
          <cell r="N623">
            <v>416529.55</v>
          </cell>
        </row>
        <row r="624">
          <cell r="B624" t="str">
            <v>GNV Real</v>
          </cell>
          <cell r="C624">
            <v>522433.01</v>
          </cell>
          <cell r="D624">
            <v>515485.45</v>
          </cell>
          <cell r="E624">
            <v>515420.79</v>
          </cell>
          <cell r="F624">
            <v>494316.23</v>
          </cell>
          <cell r="G624">
            <v>544384.53</v>
          </cell>
          <cell r="H624">
            <v>522096</v>
          </cell>
          <cell r="I624">
            <v>514119.5</v>
          </cell>
          <cell r="J624">
            <v>496982.69</v>
          </cell>
          <cell r="K624">
            <v>460184.18</v>
          </cell>
          <cell r="L624">
            <v>497091.37</v>
          </cell>
          <cell r="M624">
            <v>500522.11</v>
          </cell>
          <cell r="N624">
            <v>505238.31</v>
          </cell>
        </row>
        <row r="625">
          <cell r="B625" t="str">
            <v>Las Tiendas</v>
          </cell>
          <cell r="C625">
            <v>146984.9</v>
          </cell>
          <cell r="D625">
            <v>131866.41</v>
          </cell>
          <cell r="E625">
            <v>123711.89</v>
          </cell>
          <cell r="F625">
            <v>156788.78</v>
          </cell>
          <cell r="G625">
            <v>172892.63</v>
          </cell>
          <cell r="H625">
            <v>161722.04</v>
          </cell>
          <cell r="I625">
            <v>161813.04999999999</v>
          </cell>
          <cell r="J625">
            <v>153891.04</v>
          </cell>
          <cell r="K625">
            <v>140686.99</v>
          </cell>
          <cell r="L625">
            <v>147154.4</v>
          </cell>
          <cell r="M625">
            <v>156082.98000000001</v>
          </cell>
          <cell r="N625">
            <v>151767.29999999999</v>
          </cell>
        </row>
        <row r="626">
          <cell r="B626" t="str">
            <v>28 de Julio</v>
          </cell>
          <cell r="C626">
            <v>199681.01</v>
          </cell>
          <cell r="D626">
            <v>255153.11</v>
          </cell>
          <cell r="E626">
            <v>288813.83</v>
          </cell>
          <cell r="F626">
            <v>286098.08</v>
          </cell>
          <cell r="G626">
            <v>284045.24</v>
          </cell>
          <cell r="H626">
            <v>252647.45</v>
          </cell>
          <cell r="I626">
            <v>255801.94</v>
          </cell>
          <cell r="J626">
            <v>283843.78999999998</v>
          </cell>
          <cell r="K626">
            <v>313345.15999999997</v>
          </cell>
          <cell r="L626">
            <v>300533.45</v>
          </cell>
          <cell r="M626">
            <v>286017.53999999998</v>
          </cell>
          <cell r="N626">
            <v>271636.09000000003</v>
          </cell>
        </row>
        <row r="627">
          <cell r="B627" t="str">
            <v>Vista Alegre</v>
          </cell>
          <cell r="C627">
            <v>191923.33</v>
          </cell>
          <cell r="D627">
            <v>195194.36</v>
          </cell>
          <cell r="E627">
            <v>190421.07</v>
          </cell>
          <cell r="F627">
            <v>180023.69</v>
          </cell>
          <cell r="G627">
            <v>239859.1</v>
          </cell>
          <cell r="H627">
            <v>248977.91</v>
          </cell>
          <cell r="I627">
            <v>254684.84</v>
          </cell>
          <cell r="J627">
            <v>293955.23</v>
          </cell>
          <cell r="K627">
            <v>312294.58</v>
          </cell>
          <cell r="L627">
            <v>356715.94</v>
          </cell>
          <cell r="M627">
            <v>428278.16</v>
          </cell>
          <cell r="N627">
            <v>474035.99</v>
          </cell>
        </row>
        <row r="628">
          <cell r="B628" t="str">
            <v>Carrion El Torito</v>
          </cell>
          <cell r="C628">
            <v>270798.27</v>
          </cell>
          <cell r="D628">
            <v>278654.62</v>
          </cell>
          <cell r="E628">
            <v>322698.44</v>
          </cell>
          <cell r="F628">
            <v>237870.64</v>
          </cell>
          <cell r="G628">
            <v>194717.7</v>
          </cell>
          <cell r="H628">
            <v>182167.81</v>
          </cell>
          <cell r="I628">
            <v>176021.63</v>
          </cell>
          <cell r="J628">
            <v>166359.49</v>
          </cell>
          <cell r="K628">
            <v>167582.26</v>
          </cell>
          <cell r="L628">
            <v>172869.17</v>
          </cell>
          <cell r="M628">
            <v>169282.86</v>
          </cell>
          <cell r="N628">
            <v>204579.4</v>
          </cell>
        </row>
        <row r="629">
          <cell r="B629" t="str">
            <v>Nicolas Ayllon</v>
          </cell>
          <cell r="C629">
            <v>156789.66</v>
          </cell>
          <cell r="D629">
            <v>158725.32999999999</v>
          </cell>
          <cell r="E629">
            <v>209583.56</v>
          </cell>
          <cell r="F629">
            <v>145549</v>
          </cell>
          <cell r="G629">
            <v>134650.62</v>
          </cell>
          <cell r="H629">
            <v>108977</v>
          </cell>
          <cell r="I629">
            <v>144019.32999999999</v>
          </cell>
          <cell r="J629">
            <v>153808.26</v>
          </cell>
          <cell r="K629">
            <v>144265.34</v>
          </cell>
          <cell r="L629">
            <v>140512.5</v>
          </cell>
          <cell r="M629">
            <v>145956.32</v>
          </cell>
          <cell r="N629">
            <v>151853.48000000001</v>
          </cell>
        </row>
        <row r="630">
          <cell r="B630" t="str">
            <v>Celeste</v>
          </cell>
          <cell r="C630">
            <v>141782.84</v>
          </cell>
          <cell r="D630">
            <v>118830.77</v>
          </cell>
          <cell r="E630">
            <v>158869</v>
          </cell>
          <cell r="F630">
            <v>153895.01</v>
          </cell>
          <cell r="G630">
            <v>174735.88</v>
          </cell>
          <cell r="H630">
            <v>172663.13</v>
          </cell>
          <cell r="I630">
            <v>180530.6</v>
          </cell>
          <cell r="J630">
            <v>189939.89</v>
          </cell>
          <cell r="K630">
            <v>196391.56</v>
          </cell>
          <cell r="L630">
            <v>202198.9</v>
          </cell>
          <cell r="M630">
            <v>214943.86</v>
          </cell>
          <cell r="N630">
            <v>223990.2</v>
          </cell>
        </row>
        <row r="631">
          <cell r="B631" t="str">
            <v>Puente Nuevo</v>
          </cell>
          <cell r="C631">
            <v>365966.31</v>
          </cell>
          <cell r="D631">
            <v>298250.46000000002</v>
          </cell>
          <cell r="E631">
            <v>301564.61</v>
          </cell>
          <cell r="F631">
            <v>328526.64</v>
          </cell>
          <cell r="G631">
            <v>375065.44</v>
          </cell>
          <cell r="H631">
            <v>389339.17</v>
          </cell>
          <cell r="I631">
            <v>417058.01</v>
          </cell>
          <cell r="J631">
            <v>404980.45</v>
          </cell>
          <cell r="K631">
            <v>422528.49</v>
          </cell>
          <cell r="L631">
            <v>426379.29</v>
          </cell>
          <cell r="M631">
            <v>428769.75</v>
          </cell>
          <cell r="N631">
            <v>447963.81</v>
          </cell>
        </row>
        <row r="632">
          <cell r="B632" t="str">
            <v>Abtao</v>
          </cell>
          <cell r="C632">
            <v>149558.39000000001</v>
          </cell>
          <cell r="D632">
            <v>137833.23000000001</v>
          </cell>
          <cell r="E632">
            <v>188632.39</v>
          </cell>
          <cell r="F632">
            <v>138925.24</v>
          </cell>
          <cell r="G632">
            <v>140236.29999999999</v>
          </cell>
          <cell r="H632">
            <v>129105.46</v>
          </cell>
          <cell r="I632">
            <v>153307.09</v>
          </cell>
          <cell r="J632">
            <v>142958.46</v>
          </cell>
          <cell r="K632">
            <v>141242.25</v>
          </cell>
          <cell r="L632">
            <v>136211.45000000001</v>
          </cell>
          <cell r="M632">
            <v>121410.96</v>
          </cell>
          <cell r="N632">
            <v>74676.820000000007</v>
          </cell>
        </row>
        <row r="633">
          <cell r="B633" t="str">
            <v>Pachacútec E&amp;A</v>
          </cell>
          <cell r="C633">
            <v>354198.16</v>
          </cell>
          <cell r="D633">
            <v>326637.96999999997</v>
          </cell>
          <cell r="E633">
            <v>353776.72</v>
          </cell>
          <cell r="F633">
            <v>329530.74</v>
          </cell>
          <cell r="G633">
            <v>399095.34</v>
          </cell>
          <cell r="H633">
            <v>439210.25</v>
          </cell>
          <cell r="I633">
            <v>505042.8</v>
          </cell>
          <cell r="J633">
            <v>529750.4</v>
          </cell>
          <cell r="K633">
            <v>535530.14</v>
          </cell>
          <cell r="L633">
            <v>542882.77</v>
          </cell>
          <cell r="M633">
            <v>535620.77</v>
          </cell>
          <cell r="N633">
            <v>560382.73</v>
          </cell>
        </row>
        <row r="634">
          <cell r="B634" t="str">
            <v>Tomas Valle</v>
          </cell>
          <cell r="C634">
            <v>249159.86</v>
          </cell>
          <cell r="D634">
            <v>224025.9</v>
          </cell>
          <cell r="E634">
            <v>225445.93</v>
          </cell>
          <cell r="F634">
            <v>232261.38</v>
          </cell>
          <cell r="G634">
            <v>260204.79999999999</v>
          </cell>
          <cell r="H634">
            <v>256435.71</v>
          </cell>
          <cell r="I634">
            <v>316292.94</v>
          </cell>
          <cell r="J634">
            <v>316506.3</v>
          </cell>
          <cell r="K634">
            <v>318815.69</v>
          </cell>
          <cell r="L634">
            <v>307877.31</v>
          </cell>
          <cell r="M634">
            <v>282197.27</v>
          </cell>
          <cell r="N634">
            <v>310320.89</v>
          </cell>
        </row>
        <row r="635">
          <cell r="B635" t="str">
            <v>Trigam II</v>
          </cell>
          <cell r="C635">
            <v>376101.75</v>
          </cell>
          <cell r="D635">
            <v>348252.94</v>
          </cell>
          <cell r="E635">
            <v>349593.09</v>
          </cell>
          <cell r="F635">
            <v>328144.81</v>
          </cell>
          <cell r="G635">
            <v>370784.19</v>
          </cell>
          <cell r="H635">
            <v>357464.43</v>
          </cell>
          <cell r="I635">
            <v>324651.98</v>
          </cell>
          <cell r="J635">
            <v>304601.96000000002</v>
          </cell>
          <cell r="K635">
            <v>292760.69</v>
          </cell>
          <cell r="L635">
            <v>307708.52</v>
          </cell>
          <cell r="M635">
            <v>293529.5</v>
          </cell>
          <cell r="N635">
            <v>333309.17</v>
          </cell>
        </row>
        <row r="636">
          <cell r="B636" t="str">
            <v>Acosa Breña</v>
          </cell>
          <cell r="C636">
            <v>157020.48000000001</v>
          </cell>
          <cell r="D636">
            <v>162857.59</v>
          </cell>
          <cell r="E636">
            <v>184942.51</v>
          </cell>
          <cell r="F636">
            <v>157114.71</v>
          </cell>
          <cell r="G636">
            <v>144075.76999999999</v>
          </cell>
          <cell r="H636">
            <v>135048.75</v>
          </cell>
          <cell r="I636">
            <v>139427.62</v>
          </cell>
          <cell r="J636">
            <v>127879.13</v>
          </cell>
          <cell r="K636">
            <v>130958.76</v>
          </cell>
          <cell r="L636">
            <v>130648.05</v>
          </cell>
          <cell r="M636">
            <v>122315.03</v>
          </cell>
          <cell r="N636">
            <v>127048.98</v>
          </cell>
        </row>
        <row r="637">
          <cell r="B637" t="str">
            <v>SchoII</v>
          </cell>
          <cell r="C637">
            <v>59271.3</v>
          </cell>
          <cell r="D637">
            <v>50006.11</v>
          </cell>
          <cell r="E637">
            <v>87080.99</v>
          </cell>
          <cell r="F637">
            <v>107184.21</v>
          </cell>
          <cell r="G637">
            <v>65960.990000000005</v>
          </cell>
          <cell r="H637">
            <v>45484.67</v>
          </cell>
          <cell r="I637">
            <v>43303.99</v>
          </cell>
          <cell r="J637">
            <v>42128.18</v>
          </cell>
          <cell r="K637">
            <v>40121.93</v>
          </cell>
          <cell r="L637">
            <v>37050.51</v>
          </cell>
          <cell r="M637">
            <v>45366.79</v>
          </cell>
          <cell r="N637">
            <v>32780.720000000001</v>
          </cell>
        </row>
        <row r="638">
          <cell r="B638" t="str">
            <v>Javier Prado</v>
          </cell>
          <cell r="C638">
            <v>316857.92</v>
          </cell>
          <cell r="D638">
            <v>273268.34000000003</v>
          </cell>
          <cell r="E638">
            <v>330204.05</v>
          </cell>
          <cell r="F638">
            <v>296873.21999999997</v>
          </cell>
          <cell r="G638">
            <v>321101.24</v>
          </cell>
          <cell r="H638">
            <v>301691.39</v>
          </cell>
          <cell r="I638">
            <v>316740.18</v>
          </cell>
          <cell r="J638">
            <v>329452.03999999998</v>
          </cell>
          <cell r="K638">
            <v>324311.23</v>
          </cell>
          <cell r="L638">
            <v>319479.99</v>
          </cell>
          <cell r="M638">
            <v>308088.89</v>
          </cell>
          <cell r="N638">
            <v>312436.46999999997</v>
          </cell>
        </row>
        <row r="639">
          <cell r="B639" t="str">
            <v>Energigas Javier Prado</v>
          </cell>
          <cell r="C639">
            <v>240132.06</v>
          </cell>
          <cell r="D639">
            <v>203464.53</v>
          </cell>
          <cell r="E639">
            <v>263420.18</v>
          </cell>
          <cell r="F639">
            <v>202558.66</v>
          </cell>
          <cell r="G639">
            <v>213891.61</v>
          </cell>
          <cell r="H639">
            <v>218549.53</v>
          </cell>
          <cell r="I639">
            <v>208544.17</v>
          </cell>
          <cell r="J639">
            <v>224508.88</v>
          </cell>
          <cell r="K639">
            <v>228754.4</v>
          </cell>
          <cell r="L639">
            <v>239804.38</v>
          </cell>
          <cell r="M639">
            <v>263825.65000000002</v>
          </cell>
          <cell r="N639">
            <v>281570.13</v>
          </cell>
        </row>
        <row r="640">
          <cell r="B640" t="str">
            <v>Salomon</v>
          </cell>
          <cell r="C640">
            <v>181193.04</v>
          </cell>
          <cell r="D640">
            <v>185191.01</v>
          </cell>
          <cell r="E640">
            <v>226418.33</v>
          </cell>
          <cell r="F640">
            <v>196734.98</v>
          </cell>
          <cell r="G640">
            <v>224342.37</v>
          </cell>
          <cell r="H640">
            <v>232294.22</v>
          </cell>
          <cell r="I640">
            <v>232337.42</v>
          </cell>
          <cell r="J640">
            <v>229204.13</v>
          </cell>
          <cell r="K640">
            <v>221771.5</v>
          </cell>
          <cell r="L640">
            <v>226330.83</v>
          </cell>
          <cell r="M640">
            <v>217561.57</v>
          </cell>
          <cell r="N640">
            <v>238272.3</v>
          </cell>
        </row>
        <row r="641">
          <cell r="B641" t="str">
            <v>Santa Cruz</v>
          </cell>
          <cell r="C641">
            <v>331873.28999999998</v>
          </cell>
          <cell r="D641">
            <v>339770.6</v>
          </cell>
          <cell r="E641">
            <v>266461.48</v>
          </cell>
          <cell r="F641">
            <v>284128.09000000003</v>
          </cell>
          <cell r="G641">
            <v>504412.27</v>
          </cell>
          <cell r="H641">
            <v>531953.98</v>
          </cell>
          <cell r="I641">
            <v>537533.37</v>
          </cell>
          <cell r="J641">
            <v>536038.01</v>
          </cell>
          <cell r="K641">
            <v>521995.22</v>
          </cell>
          <cell r="L641">
            <v>565526.07999999996</v>
          </cell>
          <cell r="M641">
            <v>572356.41</v>
          </cell>
          <cell r="N641">
            <v>592412.96</v>
          </cell>
        </row>
        <row r="642">
          <cell r="B642" t="str">
            <v>La Victoria</v>
          </cell>
          <cell r="C642">
            <v>136433.82</v>
          </cell>
          <cell r="D642">
            <v>175154.51</v>
          </cell>
          <cell r="E642">
            <v>251688.15</v>
          </cell>
          <cell r="F642">
            <v>195716.24</v>
          </cell>
          <cell r="G642">
            <v>127327.83</v>
          </cell>
          <cell r="H642">
            <v>120725.21</v>
          </cell>
          <cell r="I642">
            <v>126183.18</v>
          </cell>
          <cell r="J642">
            <v>123095.13</v>
          </cell>
          <cell r="K642">
            <v>121137.29</v>
          </cell>
          <cell r="L642">
            <v>123318.84</v>
          </cell>
          <cell r="M642">
            <v>116893.14</v>
          </cell>
          <cell r="N642">
            <v>140420.37</v>
          </cell>
        </row>
        <row r="643">
          <cell r="B643" t="str">
            <v>La Campiña</v>
          </cell>
          <cell r="C643">
            <v>389697.29</v>
          </cell>
          <cell r="D643">
            <v>380394.86</v>
          </cell>
          <cell r="E643">
            <v>353367.14</v>
          </cell>
          <cell r="F643">
            <v>373725.85</v>
          </cell>
          <cell r="G643">
            <v>373742.48</v>
          </cell>
          <cell r="H643">
            <v>304869.84000000003</v>
          </cell>
          <cell r="I643">
            <v>319020.21999999997</v>
          </cell>
          <cell r="J643">
            <v>321884.46000000002</v>
          </cell>
          <cell r="K643">
            <v>318811.59999999998</v>
          </cell>
          <cell r="L643">
            <v>332470.90999999997</v>
          </cell>
          <cell r="M643">
            <v>332433.43</v>
          </cell>
          <cell r="N643">
            <v>341780.29</v>
          </cell>
        </row>
        <row r="644">
          <cell r="B644" t="str">
            <v>Luna Pizarro</v>
          </cell>
          <cell r="C644">
            <v>107653.22</v>
          </cell>
          <cell r="D644">
            <v>127895.47</v>
          </cell>
          <cell r="E644">
            <v>202980.6</v>
          </cell>
          <cell r="F644">
            <v>160518.54</v>
          </cell>
          <cell r="G644">
            <v>135354.04</v>
          </cell>
          <cell r="H644">
            <v>150513.98000000001</v>
          </cell>
          <cell r="I644">
            <v>166725.57999999999</v>
          </cell>
          <cell r="J644">
            <v>161578.53</v>
          </cell>
          <cell r="K644">
            <v>160302.49</v>
          </cell>
          <cell r="L644">
            <v>118663.6</v>
          </cell>
          <cell r="M644">
            <v>117370.29</v>
          </cell>
          <cell r="N644">
            <v>121578.08</v>
          </cell>
        </row>
        <row r="645">
          <cell r="B645" t="str">
            <v>Alas Peruanas</v>
          </cell>
          <cell r="C645">
            <v>103743.77</v>
          </cell>
          <cell r="D645">
            <v>140792.73000000001</v>
          </cell>
          <cell r="E645">
            <v>192703.42</v>
          </cell>
          <cell r="F645">
            <v>130669.73</v>
          </cell>
          <cell r="G645">
            <v>117561.94</v>
          </cell>
          <cell r="H645">
            <v>97218.96</v>
          </cell>
          <cell r="I645">
            <v>85622.99</v>
          </cell>
          <cell r="J645">
            <v>85131.87</v>
          </cell>
          <cell r="K645">
            <v>84015.92</v>
          </cell>
          <cell r="L645">
            <v>90934.23</v>
          </cell>
          <cell r="M645">
            <v>108133.97</v>
          </cell>
          <cell r="N645">
            <v>120138.95</v>
          </cell>
        </row>
        <row r="646">
          <cell r="B646" t="str">
            <v>Bolivar</v>
          </cell>
          <cell r="C646">
            <v>176061.29</v>
          </cell>
          <cell r="D646">
            <v>145507.03</v>
          </cell>
          <cell r="E646">
            <v>205951.08</v>
          </cell>
          <cell r="F646">
            <v>173417.84</v>
          </cell>
          <cell r="G646">
            <v>183664.28</v>
          </cell>
          <cell r="H646">
            <v>176753.55</v>
          </cell>
          <cell r="I646">
            <v>172243.97</v>
          </cell>
          <cell r="J646">
            <v>172205.21</v>
          </cell>
          <cell r="K646">
            <v>156659.79999999999</v>
          </cell>
          <cell r="L646">
            <v>165394.88</v>
          </cell>
          <cell r="M646">
            <v>152916.41</v>
          </cell>
          <cell r="N646">
            <v>160834.41</v>
          </cell>
        </row>
        <row r="647">
          <cell r="B647" t="str">
            <v>Ultragrifos</v>
          </cell>
          <cell r="C647">
            <v>312184.87</v>
          </cell>
          <cell r="D647">
            <v>293524.65000000002</v>
          </cell>
          <cell r="E647">
            <v>280875.64</v>
          </cell>
          <cell r="F647">
            <v>242721.2</v>
          </cell>
          <cell r="G647">
            <v>280495.24</v>
          </cell>
          <cell r="H647">
            <v>290094.92</v>
          </cell>
          <cell r="I647">
            <v>307721.59000000003</v>
          </cell>
          <cell r="J647">
            <v>310130.26</v>
          </cell>
          <cell r="K647">
            <v>311042.07</v>
          </cell>
          <cell r="L647">
            <v>336773.01</v>
          </cell>
          <cell r="M647">
            <v>341320.59</v>
          </cell>
          <cell r="N647">
            <v>268263.61</v>
          </cell>
        </row>
        <row r="648">
          <cell r="B648" t="str">
            <v>ETTISA</v>
          </cell>
          <cell r="C648">
            <v>180937.8</v>
          </cell>
          <cell r="D648">
            <v>175923.38</v>
          </cell>
          <cell r="E648">
            <v>164515.63</v>
          </cell>
          <cell r="F648">
            <v>158015.84</v>
          </cell>
          <cell r="G648">
            <v>185337.18</v>
          </cell>
          <cell r="H648">
            <v>198839.59</v>
          </cell>
          <cell r="I648">
            <v>209032.49</v>
          </cell>
          <cell r="J648">
            <v>199234.19</v>
          </cell>
          <cell r="K648">
            <v>201155.38</v>
          </cell>
          <cell r="L648">
            <v>198833.44</v>
          </cell>
          <cell r="M648">
            <v>204053.83</v>
          </cell>
          <cell r="N648">
            <v>218588.46</v>
          </cell>
        </row>
        <row r="649">
          <cell r="B649" t="str">
            <v>Gasocentro Sur</v>
          </cell>
          <cell r="C649">
            <v>397179.99</v>
          </cell>
          <cell r="D649">
            <v>378886.38</v>
          </cell>
          <cell r="E649">
            <v>479573.36</v>
          </cell>
          <cell r="F649">
            <v>444397.63</v>
          </cell>
          <cell r="G649">
            <v>503479.6</v>
          </cell>
          <cell r="H649">
            <v>472889.24</v>
          </cell>
          <cell r="I649">
            <v>510901.81</v>
          </cell>
          <cell r="J649">
            <v>521188.09</v>
          </cell>
          <cell r="K649">
            <v>509534.89</v>
          </cell>
          <cell r="L649">
            <v>543426.09</v>
          </cell>
          <cell r="M649">
            <v>538058.14</v>
          </cell>
          <cell r="N649">
            <v>530434.98</v>
          </cell>
        </row>
        <row r="650">
          <cell r="B650" t="str">
            <v>Ramiro Priale Huachipa</v>
          </cell>
          <cell r="C650">
            <v>164780.22</v>
          </cell>
          <cell r="D650">
            <v>122707.42</v>
          </cell>
          <cell r="E650">
            <v>107784.64</v>
          </cell>
          <cell r="F650">
            <v>91182.26</v>
          </cell>
          <cell r="G650">
            <v>89157.06</v>
          </cell>
          <cell r="H650">
            <v>102173.56</v>
          </cell>
          <cell r="I650">
            <v>107084.93</v>
          </cell>
          <cell r="J650">
            <v>114771.09</v>
          </cell>
          <cell r="K650">
            <v>99847.039999999994</v>
          </cell>
          <cell r="L650">
            <v>102719.99</v>
          </cell>
          <cell r="M650">
            <v>101915.75</v>
          </cell>
          <cell r="N650">
            <v>108842.95</v>
          </cell>
        </row>
        <row r="651">
          <cell r="B651" t="str">
            <v>Estacion Canada</v>
          </cell>
          <cell r="C651">
            <v>232936.3</v>
          </cell>
          <cell r="D651">
            <v>346786.21</v>
          </cell>
          <cell r="E651">
            <v>445686.88</v>
          </cell>
          <cell r="F651">
            <v>346022.47</v>
          </cell>
          <cell r="G651">
            <v>354049.9</v>
          </cell>
          <cell r="H651">
            <v>338691.55</v>
          </cell>
          <cell r="I651">
            <v>316641.67</v>
          </cell>
          <cell r="J651">
            <v>332587.2</v>
          </cell>
          <cell r="K651">
            <v>338334.21</v>
          </cell>
          <cell r="L651">
            <v>334903.76</v>
          </cell>
          <cell r="M651">
            <v>305605.15000000002</v>
          </cell>
          <cell r="N651">
            <v>293026.98</v>
          </cell>
        </row>
        <row r="652">
          <cell r="B652" t="str">
            <v>Siroco La Victoria</v>
          </cell>
          <cell r="C652">
            <v>296178.3</v>
          </cell>
          <cell r="D652">
            <v>313866.13</v>
          </cell>
          <cell r="E652">
            <v>402276.06</v>
          </cell>
          <cell r="F652">
            <v>356561.08</v>
          </cell>
          <cell r="G652">
            <v>353701.05</v>
          </cell>
          <cell r="H652">
            <v>325052.87</v>
          </cell>
          <cell r="I652">
            <v>334810.12</v>
          </cell>
          <cell r="J652">
            <v>329494.03999999998</v>
          </cell>
          <cell r="K652">
            <v>307395.09000000003</v>
          </cell>
          <cell r="L652">
            <v>326692.76</v>
          </cell>
          <cell r="M652">
            <v>328521.08</v>
          </cell>
          <cell r="N652">
            <v>303773.67</v>
          </cell>
        </row>
        <row r="653">
          <cell r="B653" t="str">
            <v>Monterrico</v>
          </cell>
          <cell r="C653">
            <v>114297.01</v>
          </cell>
          <cell r="D653">
            <v>115806.19</v>
          </cell>
          <cell r="E653">
            <v>136397.4</v>
          </cell>
          <cell r="F653">
            <v>158455.43</v>
          </cell>
          <cell r="G653">
            <v>163662.06</v>
          </cell>
          <cell r="H653">
            <v>142699.63</v>
          </cell>
          <cell r="I653">
            <v>142168.10999999999</v>
          </cell>
          <cell r="J653">
            <v>145361.28</v>
          </cell>
          <cell r="K653">
            <v>145502.56</v>
          </cell>
          <cell r="L653">
            <v>159723.1</v>
          </cell>
          <cell r="M653">
            <v>185456.44</v>
          </cell>
          <cell r="N653">
            <v>184431.42</v>
          </cell>
        </row>
        <row r="654">
          <cell r="B654" t="str">
            <v>Coesti El Rosario</v>
          </cell>
          <cell r="C654">
            <v>190687</v>
          </cell>
          <cell r="D654">
            <v>160470.79999999999</v>
          </cell>
          <cell r="E654">
            <v>152834.79999999999</v>
          </cell>
          <cell r="F654">
            <v>147815.79999999999</v>
          </cell>
          <cell r="G654">
            <v>162803.6</v>
          </cell>
          <cell r="H654">
            <v>133384.35</v>
          </cell>
          <cell r="I654">
            <v>139368.32999999999</v>
          </cell>
          <cell r="J654">
            <v>139820.23000000001</v>
          </cell>
          <cell r="K654">
            <v>135593.79</v>
          </cell>
          <cell r="L654">
            <v>135672.6</v>
          </cell>
          <cell r="M654">
            <v>156250.89000000001</v>
          </cell>
          <cell r="N654">
            <v>158446.82</v>
          </cell>
        </row>
        <row r="655">
          <cell r="B655" t="str">
            <v>Guardia Civil</v>
          </cell>
          <cell r="C655">
            <v>331009.74</v>
          </cell>
          <cell r="D655">
            <v>309936.86</v>
          </cell>
          <cell r="E655">
            <v>265390.76</v>
          </cell>
          <cell r="F655">
            <v>245368.74</v>
          </cell>
          <cell r="G655">
            <v>287171.65000000002</v>
          </cell>
          <cell r="H655">
            <v>267936.94</v>
          </cell>
          <cell r="I655">
            <v>270659.68</v>
          </cell>
          <cell r="J655">
            <v>276989.17</v>
          </cell>
          <cell r="K655">
            <v>267684.8</v>
          </cell>
          <cell r="L655">
            <v>272201.73</v>
          </cell>
          <cell r="M655">
            <v>283230.26</v>
          </cell>
          <cell r="N655">
            <v>294940.11</v>
          </cell>
        </row>
        <row r="656">
          <cell r="B656" t="str">
            <v>Ecomovil</v>
          </cell>
          <cell r="C656">
            <v>314497.17</v>
          </cell>
          <cell r="D656">
            <v>290463.17</v>
          </cell>
          <cell r="E656">
            <v>284623.98</v>
          </cell>
          <cell r="F656">
            <v>260142.99</v>
          </cell>
          <cell r="G656">
            <v>297813.08</v>
          </cell>
          <cell r="H656">
            <v>293487.07</v>
          </cell>
          <cell r="I656">
            <v>307882.36</v>
          </cell>
          <cell r="J656">
            <v>314842.43</v>
          </cell>
          <cell r="K656">
            <v>313549.09999999998</v>
          </cell>
          <cell r="L656">
            <v>317545.76</v>
          </cell>
          <cell r="M656">
            <v>332928.15000000002</v>
          </cell>
          <cell r="N656">
            <v>355828.24</v>
          </cell>
        </row>
        <row r="657">
          <cell r="B657" t="str">
            <v>Castilla Piura</v>
          </cell>
          <cell r="C657">
            <v>166386.97</v>
          </cell>
          <cell r="D657">
            <v>151331.96</v>
          </cell>
          <cell r="E657">
            <v>169534.11</v>
          </cell>
          <cell r="F657">
            <v>161606.79999999999</v>
          </cell>
          <cell r="G657">
            <v>165366</v>
          </cell>
          <cell r="H657">
            <v>162061.95000000001</v>
          </cell>
          <cell r="I657">
            <v>164160.82999999999</v>
          </cell>
          <cell r="J657">
            <v>161948.70000000001</v>
          </cell>
          <cell r="K657">
            <v>133643.4</v>
          </cell>
          <cell r="L657">
            <v>77491.210000000006</v>
          </cell>
          <cell r="M657">
            <v>108093.48</v>
          </cell>
          <cell r="N657">
            <v>120982.24</v>
          </cell>
        </row>
        <row r="658">
          <cell r="B658" t="str">
            <v>Pgn El Sol</v>
          </cell>
          <cell r="C658">
            <v>408684.97</v>
          </cell>
          <cell r="D658">
            <v>374397.79</v>
          </cell>
          <cell r="E658">
            <v>370211.73</v>
          </cell>
          <cell r="F658">
            <v>346451.96</v>
          </cell>
          <cell r="G658">
            <v>363084.93</v>
          </cell>
          <cell r="H658">
            <v>340900.12</v>
          </cell>
          <cell r="I658">
            <v>359758.79</v>
          </cell>
          <cell r="J658">
            <v>348545.17</v>
          </cell>
          <cell r="K658">
            <v>331463.58</v>
          </cell>
          <cell r="L658">
            <v>352324.67</v>
          </cell>
          <cell r="M658">
            <v>351199.63</v>
          </cell>
          <cell r="N658">
            <v>362800.95</v>
          </cell>
        </row>
        <row r="659">
          <cell r="B659" t="str">
            <v>Coesti Canada</v>
          </cell>
          <cell r="C659">
            <v>291578.59999999998</v>
          </cell>
          <cell r="D659">
            <v>333449.14</v>
          </cell>
          <cell r="E659">
            <v>383272.9</v>
          </cell>
          <cell r="F659">
            <v>317184.53999999998</v>
          </cell>
          <cell r="G659">
            <v>314379.40000000002</v>
          </cell>
          <cell r="H659">
            <v>309401.42</v>
          </cell>
          <cell r="I659">
            <v>311884.73</v>
          </cell>
          <cell r="J659">
            <v>286048.5</v>
          </cell>
          <cell r="K659">
            <v>188807.03</v>
          </cell>
          <cell r="L659">
            <v>222775.39</v>
          </cell>
          <cell r="M659">
            <v>265123.21999999997</v>
          </cell>
          <cell r="N659">
            <v>299359.52</v>
          </cell>
        </row>
        <row r="660">
          <cell r="B660" t="str">
            <v>Estacion Arequipa</v>
          </cell>
          <cell r="C660">
            <v>162048.94</v>
          </cell>
          <cell r="D660">
            <v>159251.98000000001</v>
          </cell>
          <cell r="E660">
            <v>121751.89</v>
          </cell>
          <cell r="F660">
            <v>123861.59</v>
          </cell>
          <cell r="G660">
            <v>174736.36</v>
          </cell>
          <cell r="H660">
            <v>184318.04</v>
          </cell>
          <cell r="I660">
            <v>189134.98</v>
          </cell>
          <cell r="J660">
            <v>187601.83</v>
          </cell>
          <cell r="K660">
            <v>184084.84</v>
          </cell>
          <cell r="L660">
            <v>175592.21</v>
          </cell>
          <cell r="M660">
            <v>183284.01</v>
          </cell>
          <cell r="N660">
            <v>182841.29</v>
          </cell>
        </row>
        <row r="661">
          <cell r="B661" t="str">
            <v>Ganagas</v>
          </cell>
          <cell r="C661">
            <v>231184.99</v>
          </cell>
          <cell r="D661">
            <v>209888.72</v>
          </cell>
          <cell r="E661">
            <v>177841.48</v>
          </cell>
          <cell r="F661">
            <v>162140.68</v>
          </cell>
          <cell r="G661">
            <v>206255.03</v>
          </cell>
          <cell r="H661">
            <v>223674.04</v>
          </cell>
          <cell r="I661">
            <v>247719.52</v>
          </cell>
          <cell r="J661">
            <v>252866.89</v>
          </cell>
          <cell r="K661">
            <v>248791.21</v>
          </cell>
          <cell r="L661">
            <v>249742.33</v>
          </cell>
          <cell r="M661">
            <v>246920.6</v>
          </cell>
          <cell r="N661">
            <v>273087.32</v>
          </cell>
        </row>
        <row r="662">
          <cell r="B662" t="str">
            <v>Javier Prado III</v>
          </cell>
          <cell r="C662">
            <v>0</v>
          </cell>
          <cell r="D662">
            <v>0</v>
          </cell>
          <cell r="E662">
            <v>73291.259999999995</v>
          </cell>
          <cell r="F662">
            <v>126016.35</v>
          </cell>
          <cell r="G662">
            <v>159970.01</v>
          </cell>
          <cell r="H662">
            <v>188445.74</v>
          </cell>
          <cell r="I662">
            <v>192683.88</v>
          </cell>
          <cell r="J662">
            <v>176146.96</v>
          </cell>
          <cell r="K662">
            <v>193873.83</v>
          </cell>
          <cell r="L662">
            <v>198926.12</v>
          </cell>
          <cell r="M662">
            <v>214072.69</v>
          </cell>
          <cell r="N662">
            <v>220933.02</v>
          </cell>
        </row>
        <row r="663">
          <cell r="B663" t="str">
            <v>Bahia</v>
          </cell>
          <cell r="C663">
            <v>405678.15</v>
          </cell>
          <cell r="D663">
            <v>358088.45</v>
          </cell>
          <cell r="E663">
            <v>582466.53</v>
          </cell>
          <cell r="F663">
            <v>425286.89</v>
          </cell>
          <cell r="G663">
            <v>350748.15999999997</v>
          </cell>
          <cell r="H663">
            <v>351311.68</v>
          </cell>
          <cell r="I663">
            <v>362083.1</v>
          </cell>
          <cell r="J663">
            <v>350120.9</v>
          </cell>
          <cell r="K663">
            <v>298848.99</v>
          </cell>
          <cell r="L663">
            <v>286702.89</v>
          </cell>
          <cell r="M663">
            <v>280993.51</v>
          </cell>
          <cell r="N663">
            <v>298782.92</v>
          </cell>
        </row>
        <row r="664">
          <cell r="B664" t="str">
            <v>PGN Gasocentro Norte</v>
          </cell>
          <cell r="C664">
            <v>1113257.42</v>
          </cell>
          <cell r="D664">
            <v>1063940.42</v>
          </cell>
          <cell r="E664">
            <v>1157812.3500000001</v>
          </cell>
          <cell r="F664">
            <v>1092390.79</v>
          </cell>
          <cell r="G664">
            <v>1241431.77</v>
          </cell>
          <cell r="H664">
            <v>1205916.78</v>
          </cell>
          <cell r="I664">
            <v>1292429.0900000001</v>
          </cell>
          <cell r="J664">
            <v>1355338.03</v>
          </cell>
          <cell r="K664">
            <v>1343975.7</v>
          </cell>
          <cell r="L664">
            <v>1378493.94</v>
          </cell>
          <cell r="M664">
            <v>1352609.25</v>
          </cell>
          <cell r="N664">
            <v>1338788.58</v>
          </cell>
        </row>
        <row r="665">
          <cell r="B665" t="str">
            <v>Petit Thouars</v>
          </cell>
          <cell r="C665">
            <v>307760.78999999998</v>
          </cell>
          <cell r="D665">
            <v>394710.94</v>
          </cell>
          <cell r="E665">
            <v>383741.93</v>
          </cell>
          <cell r="F665">
            <v>329329.64</v>
          </cell>
          <cell r="G665">
            <v>321769.08</v>
          </cell>
          <cell r="H665">
            <v>305158.96000000002</v>
          </cell>
          <cell r="I665">
            <v>305948</v>
          </cell>
          <cell r="J665">
            <v>296953.56</v>
          </cell>
          <cell r="K665">
            <v>285558.74</v>
          </cell>
          <cell r="L665">
            <v>285385.88</v>
          </cell>
          <cell r="M665">
            <v>293415.55</v>
          </cell>
          <cell r="N665">
            <v>300142.11</v>
          </cell>
        </row>
        <row r="666">
          <cell r="B666" t="str">
            <v>Gascop Chiclayo</v>
          </cell>
          <cell r="C666">
            <v>157467.51</v>
          </cell>
          <cell r="D666">
            <v>137830.39999999999</v>
          </cell>
          <cell r="E666">
            <v>154052.48000000001</v>
          </cell>
          <cell r="F666">
            <v>135591.25</v>
          </cell>
          <cell r="G666">
            <v>153669.71</v>
          </cell>
          <cell r="H666">
            <v>142860.81</v>
          </cell>
          <cell r="I666">
            <v>152910.43</v>
          </cell>
          <cell r="J666">
            <v>154955.49</v>
          </cell>
          <cell r="K666">
            <v>137642</v>
          </cell>
          <cell r="L666">
            <v>105421.33</v>
          </cell>
          <cell r="M666">
            <v>92103.9</v>
          </cell>
          <cell r="N666">
            <v>106053.48</v>
          </cell>
        </row>
        <row r="667">
          <cell r="B667" t="str">
            <v>Acosa Risso</v>
          </cell>
          <cell r="C667">
            <v>320656.53999999998</v>
          </cell>
          <cell r="D667">
            <v>316255.67</v>
          </cell>
          <cell r="E667">
            <v>342255.8</v>
          </cell>
          <cell r="F667">
            <v>330338.34999999998</v>
          </cell>
          <cell r="G667">
            <v>369250.17</v>
          </cell>
          <cell r="H667">
            <v>351312.77</v>
          </cell>
          <cell r="I667">
            <v>349853.56</v>
          </cell>
          <cell r="J667">
            <v>347934.76</v>
          </cell>
          <cell r="K667">
            <v>352372.02</v>
          </cell>
          <cell r="L667">
            <v>353549.43</v>
          </cell>
          <cell r="M667">
            <v>353905.13</v>
          </cell>
          <cell r="N667">
            <v>365642.68</v>
          </cell>
        </row>
        <row r="668">
          <cell r="B668" t="str">
            <v>Inmaculada</v>
          </cell>
          <cell r="C668">
            <v>151591.46</v>
          </cell>
          <cell r="D668">
            <v>132888.85</v>
          </cell>
          <cell r="E668">
            <v>150294.15</v>
          </cell>
          <cell r="F668">
            <v>141599.88</v>
          </cell>
          <cell r="G668">
            <v>160106.85999999999</v>
          </cell>
          <cell r="H668">
            <v>154621.64000000001</v>
          </cell>
          <cell r="I668">
            <v>163588.88</v>
          </cell>
          <cell r="J668">
            <v>163218.54999999999</v>
          </cell>
          <cell r="K668">
            <v>164077.63</v>
          </cell>
          <cell r="L668">
            <v>160723.98000000001</v>
          </cell>
          <cell r="M668">
            <v>172594.04</v>
          </cell>
          <cell r="N668">
            <v>181313.72</v>
          </cell>
        </row>
        <row r="669">
          <cell r="B669" t="str">
            <v>Orbegoso</v>
          </cell>
          <cell r="C669">
            <v>106508.18</v>
          </cell>
          <cell r="D669">
            <v>103241.48</v>
          </cell>
          <cell r="E669">
            <v>268231.23</v>
          </cell>
          <cell r="F669">
            <v>264721.93</v>
          </cell>
          <cell r="G669">
            <v>176643.67</v>
          </cell>
          <cell r="H669">
            <v>137992.07999999999</v>
          </cell>
          <cell r="I669">
            <v>133536.06</v>
          </cell>
          <cell r="J669">
            <v>139849.07999999999</v>
          </cell>
          <cell r="K669">
            <v>135419.54</v>
          </cell>
          <cell r="L669">
            <v>133593.44</v>
          </cell>
          <cell r="M669">
            <v>120740.12</v>
          </cell>
          <cell r="N669">
            <v>123759.14</v>
          </cell>
        </row>
        <row r="670">
          <cell r="B670" t="str">
            <v>Faucett PGN</v>
          </cell>
          <cell r="C670">
            <v>171619.76</v>
          </cell>
          <cell r="D670">
            <v>158929.51999999999</v>
          </cell>
          <cell r="E670">
            <v>180689.43</v>
          </cell>
          <cell r="F670">
            <v>208541.08</v>
          </cell>
          <cell r="G670">
            <v>185407.62</v>
          </cell>
          <cell r="H670">
            <v>188709.96</v>
          </cell>
          <cell r="I670">
            <v>192809.21</v>
          </cell>
          <cell r="J670">
            <v>199159.65</v>
          </cell>
          <cell r="K670">
            <v>199054.42</v>
          </cell>
          <cell r="L670">
            <v>212981.63</v>
          </cell>
          <cell r="M670">
            <v>191202.9</v>
          </cell>
          <cell r="N670">
            <v>185347.86</v>
          </cell>
        </row>
        <row r="671">
          <cell r="B671" t="str">
            <v>Bolivar PGN</v>
          </cell>
          <cell r="C671">
            <v>126128.19</v>
          </cell>
          <cell r="D671">
            <v>122294.59</v>
          </cell>
          <cell r="E671">
            <v>137743.29999999999</v>
          </cell>
          <cell r="F671">
            <v>146928.04</v>
          </cell>
          <cell r="G671">
            <v>156581.59</v>
          </cell>
          <cell r="H671">
            <v>175720.85</v>
          </cell>
          <cell r="I671">
            <v>168957.23</v>
          </cell>
          <cell r="J671">
            <v>168794.02</v>
          </cell>
          <cell r="K671">
            <v>164441.42000000001</v>
          </cell>
          <cell r="L671">
            <v>166263.54999999999</v>
          </cell>
          <cell r="M671">
            <v>167810.22</v>
          </cell>
          <cell r="N671">
            <v>174595</v>
          </cell>
        </row>
        <row r="672">
          <cell r="B672" t="str">
            <v>Pershing</v>
          </cell>
          <cell r="C672">
            <v>128284.75</v>
          </cell>
          <cell r="D672">
            <v>117769.8</v>
          </cell>
          <cell r="E672">
            <v>160792.85</v>
          </cell>
          <cell r="F672">
            <v>155905.46</v>
          </cell>
          <cell r="G672">
            <v>154134.15</v>
          </cell>
          <cell r="H672">
            <v>148824.4</v>
          </cell>
          <cell r="I672">
            <v>153750.76</v>
          </cell>
          <cell r="J672">
            <v>157524.42000000001</v>
          </cell>
          <cell r="K672">
            <v>154570.39000000001</v>
          </cell>
          <cell r="L672">
            <v>155009.01</v>
          </cell>
          <cell r="M672">
            <v>143636.48000000001</v>
          </cell>
          <cell r="N672">
            <v>144655.85</v>
          </cell>
        </row>
        <row r="673">
          <cell r="B673" t="str">
            <v>El Condor</v>
          </cell>
          <cell r="C673">
            <v>240179.22</v>
          </cell>
          <cell r="D673">
            <v>231598.53</v>
          </cell>
          <cell r="E673">
            <v>237152.83</v>
          </cell>
          <cell r="F673">
            <v>222313.71</v>
          </cell>
          <cell r="G673">
            <v>269852.44</v>
          </cell>
          <cell r="H673">
            <v>276737.71999999997</v>
          </cell>
          <cell r="I673">
            <v>287004.7</v>
          </cell>
          <cell r="J673">
            <v>304295.7</v>
          </cell>
          <cell r="K673">
            <v>305955.26</v>
          </cell>
          <cell r="L673">
            <v>315597.57</v>
          </cell>
          <cell r="M673">
            <v>300984.5</v>
          </cell>
          <cell r="N673">
            <v>314855.19</v>
          </cell>
        </row>
        <row r="674">
          <cell r="B674" t="str">
            <v>Pacifico</v>
          </cell>
          <cell r="C674">
            <v>260038.38</v>
          </cell>
          <cell r="D674">
            <v>248976.22</v>
          </cell>
          <cell r="E674">
            <v>240808.55</v>
          </cell>
          <cell r="F674">
            <v>290181.3</v>
          </cell>
          <cell r="G674">
            <v>316321.12</v>
          </cell>
          <cell r="H674">
            <v>307976.56</v>
          </cell>
          <cell r="I674">
            <v>302773.28999999998</v>
          </cell>
          <cell r="J674">
            <v>287132.49</v>
          </cell>
          <cell r="K674">
            <v>279502.83</v>
          </cell>
          <cell r="L674">
            <v>293279.45</v>
          </cell>
          <cell r="M674">
            <v>290807.17</v>
          </cell>
          <cell r="N674">
            <v>337810</v>
          </cell>
        </row>
        <row r="675">
          <cell r="B675" t="str">
            <v>Andino</v>
          </cell>
          <cell r="C675">
            <v>235494.92</v>
          </cell>
          <cell r="D675">
            <v>217830.75</v>
          </cell>
          <cell r="E675">
            <v>187046.99</v>
          </cell>
          <cell r="F675">
            <v>199697.72</v>
          </cell>
          <cell r="G675">
            <v>242943.76</v>
          </cell>
          <cell r="H675">
            <v>193635.07</v>
          </cell>
          <cell r="I675">
            <v>213308.08</v>
          </cell>
          <cell r="J675">
            <v>222617.7</v>
          </cell>
          <cell r="K675">
            <v>242854.93</v>
          </cell>
          <cell r="L675">
            <v>250748.08</v>
          </cell>
          <cell r="M675">
            <v>261705.71</v>
          </cell>
          <cell r="N675">
            <v>263195.65999999997</v>
          </cell>
        </row>
        <row r="676">
          <cell r="B676" t="str">
            <v>Siroco Faucett</v>
          </cell>
          <cell r="C676">
            <v>260666.59</v>
          </cell>
          <cell r="D676">
            <v>232941.25</v>
          </cell>
          <cell r="E676">
            <v>337807.5</v>
          </cell>
          <cell r="F676">
            <v>342107.84</v>
          </cell>
          <cell r="G676">
            <v>325994.28999999998</v>
          </cell>
          <cell r="H676">
            <v>291003.62</v>
          </cell>
          <cell r="I676">
            <v>295482.71999999997</v>
          </cell>
          <cell r="J676">
            <v>282931.87</v>
          </cell>
          <cell r="K676">
            <v>272542.83</v>
          </cell>
          <cell r="L676">
            <v>283179.83</v>
          </cell>
          <cell r="M676">
            <v>279439.93</v>
          </cell>
          <cell r="N676">
            <v>292787.24</v>
          </cell>
        </row>
        <row r="677">
          <cell r="B677" t="str">
            <v>Arequipa PGN</v>
          </cell>
          <cell r="C677">
            <v>137518.87</v>
          </cell>
          <cell r="D677">
            <v>140201.97</v>
          </cell>
          <cell r="E677">
            <v>172659.45</v>
          </cell>
          <cell r="F677">
            <v>162362.16</v>
          </cell>
          <cell r="G677">
            <v>165057.74</v>
          </cell>
          <cell r="H677">
            <v>169548.95</v>
          </cell>
          <cell r="I677">
            <v>184031.33</v>
          </cell>
          <cell r="J677">
            <v>195236.77</v>
          </cell>
          <cell r="K677">
            <v>184288.16</v>
          </cell>
          <cell r="L677">
            <v>187263.69</v>
          </cell>
          <cell r="M677">
            <v>178611.98</v>
          </cell>
          <cell r="N677">
            <v>168028.72</v>
          </cell>
        </row>
        <row r="678">
          <cell r="B678" t="str">
            <v>El Pino</v>
          </cell>
          <cell r="C678">
            <v>124839.46</v>
          </cell>
          <cell r="D678">
            <v>136469.32</v>
          </cell>
          <cell r="E678">
            <v>166446.79999999999</v>
          </cell>
          <cell r="F678">
            <v>172528.02</v>
          </cell>
          <cell r="G678">
            <v>156574.1</v>
          </cell>
          <cell r="H678">
            <v>138866.09</v>
          </cell>
          <cell r="I678">
            <v>139420.87</v>
          </cell>
          <cell r="J678">
            <v>135591.48000000001</v>
          </cell>
          <cell r="K678">
            <v>137715.34</v>
          </cell>
          <cell r="L678">
            <v>145359.38</v>
          </cell>
          <cell r="M678">
            <v>144463.43</v>
          </cell>
          <cell r="N678">
            <v>153306.91</v>
          </cell>
        </row>
        <row r="679">
          <cell r="B679" t="str">
            <v>Pachacutec ROE</v>
          </cell>
          <cell r="C679">
            <v>167172.32</v>
          </cell>
          <cell r="D679">
            <v>142839.4</v>
          </cell>
          <cell r="E679">
            <v>134042.54</v>
          </cell>
          <cell r="F679">
            <v>133459.70000000001</v>
          </cell>
          <cell r="G679">
            <v>163632.63</v>
          </cell>
          <cell r="H679">
            <v>189606.91</v>
          </cell>
          <cell r="I679">
            <v>192874.77</v>
          </cell>
          <cell r="J679">
            <v>183368.32000000001</v>
          </cell>
          <cell r="K679">
            <v>185247.85</v>
          </cell>
          <cell r="L679">
            <v>186961.47</v>
          </cell>
          <cell r="M679">
            <v>188872.5</v>
          </cell>
          <cell r="N679">
            <v>198835.53</v>
          </cell>
        </row>
        <row r="680">
          <cell r="B680" t="str">
            <v>Salaverry</v>
          </cell>
          <cell r="C680">
            <v>125213.2</v>
          </cell>
          <cell r="D680">
            <v>112376.56</v>
          </cell>
          <cell r="E680">
            <v>118643.24</v>
          </cell>
          <cell r="F680">
            <v>130819.29</v>
          </cell>
          <cell r="G680">
            <v>142075.39000000001</v>
          </cell>
          <cell r="H680">
            <v>150801.39000000001</v>
          </cell>
          <cell r="I680">
            <v>159711.54</v>
          </cell>
          <cell r="J680">
            <v>158495.03</v>
          </cell>
          <cell r="K680">
            <v>141708.76</v>
          </cell>
          <cell r="L680">
            <v>155777.32</v>
          </cell>
          <cell r="M680">
            <v>145262.88</v>
          </cell>
          <cell r="N680">
            <v>156409.70000000001</v>
          </cell>
        </row>
        <row r="681">
          <cell r="B681" t="str">
            <v>Lima Sur</v>
          </cell>
          <cell r="C681">
            <v>296905.40000000002</v>
          </cell>
          <cell r="D681">
            <v>276016.89</v>
          </cell>
          <cell r="E681">
            <v>265952.12</v>
          </cell>
          <cell r="F681">
            <v>219515.15</v>
          </cell>
          <cell r="G681">
            <v>288929.61</v>
          </cell>
          <cell r="H681">
            <v>294739.28000000003</v>
          </cell>
          <cell r="I681">
            <v>319377.81</v>
          </cell>
          <cell r="J681">
            <v>269587.34000000003</v>
          </cell>
          <cell r="K681">
            <v>293415.3</v>
          </cell>
          <cell r="L681">
            <v>292341.14</v>
          </cell>
          <cell r="M681">
            <v>277379.14</v>
          </cell>
          <cell r="N681">
            <v>302494.28000000003</v>
          </cell>
        </row>
        <row r="682">
          <cell r="B682" t="str">
            <v>Satelite</v>
          </cell>
          <cell r="C682">
            <v>304215.84999999998</v>
          </cell>
          <cell r="D682">
            <v>282682.40000000002</v>
          </cell>
          <cell r="E682">
            <v>251712.27</v>
          </cell>
          <cell r="F682">
            <v>234557.13</v>
          </cell>
          <cell r="G682">
            <v>315939.76</v>
          </cell>
          <cell r="H682">
            <v>316185.65000000002</v>
          </cell>
          <cell r="I682">
            <v>297003.84000000003</v>
          </cell>
          <cell r="J682">
            <v>301087.61</v>
          </cell>
          <cell r="K682">
            <v>308951.67999999999</v>
          </cell>
          <cell r="L682">
            <v>333116.17</v>
          </cell>
          <cell r="M682">
            <v>194724.7</v>
          </cell>
          <cell r="N682">
            <v>224825.29</v>
          </cell>
        </row>
        <row r="683">
          <cell r="B683" t="str">
            <v>Acosa Magdalena</v>
          </cell>
          <cell r="C683">
            <v>138148.09</v>
          </cell>
          <cell r="D683">
            <v>118393.78</v>
          </cell>
          <cell r="E683">
            <v>161775.96</v>
          </cell>
          <cell r="F683">
            <v>155839.71</v>
          </cell>
          <cell r="G683">
            <v>150471.96</v>
          </cell>
          <cell r="H683">
            <v>140698.60999999999</v>
          </cell>
          <cell r="I683">
            <v>138066.99</v>
          </cell>
          <cell r="J683">
            <v>139857.45000000001</v>
          </cell>
          <cell r="K683">
            <v>136671.97</v>
          </cell>
          <cell r="L683">
            <v>132280.01999999999</v>
          </cell>
          <cell r="M683">
            <v>143412</v>
          </cell>
          <cell r="N683">
            <v>123943.59</v>
          </cell>
        </row>
        <row r="684">
          <cell r="B684" t="str">
            <v>Alibru</v>
          </cell>
          <cell r="C684">
            <v>79888.740000000005</v>
          </cell>
          <cell r="D684">
            <v>73601.009999999995</v>
          </cell>
          <cell r="E684">
            <v>82506.960000000006</v>
          </cell>
          <cell r="F684">
            <v>76649.33</v>
          </cell>
          <cell r="G684">
            <v>102342.05</v>
          </cell>
          <cell r="H684">
            <v>47110.74</v>
          </cell>
          <cell r="I684">
            <v>57971.11</v>
          </cell>
          <cell r="J684">
            <v>67614.83</v>
          </cell>
          <cell r="K684">
            <v>62889.8</v>
          </cell>
          <cell r="L684">
            <v>69856.61</v>
          </cell>
          <cell r="M684">
            <v>70830.100000000006</v>
          </cell>
          <cell r="N684">
            <v>97308.54</v>
          </cell>
        </row>
        <row r="685">
          <cell r="B685" t="str">
            <v>Pueblo Libre</v>
          </cell>
          <cell r="C685">
            <v>119229.43</v>
          </cell>
          <cell r="D685">
            <v>102730.32</v>
          </cell>
          <cell r="E685">
            <v>107821.49</v>
          </cell>
          <cell r="F685">
            <v>121043.01</v>
          </cell>
          <cell r="G685">
            <v>134794.32</v>
          </cell>
          <cell r="H685">
            <v>142309.93</v>
          </cell>
          <cell r="I685">
            <v>147263.18</v>
          </cell>
          <cell r="J685">
            <v>150470.44</v>
          </cell>
          <cell r="K685">
            <v>150652.60999999999</v>
          </cell>
          <cell r="L685">
            <v>151996.1</v>
          </cell>
          <cell r="M685">
            <v>149501.6</v>
          </cell>
          <cell r="N685">
            <v>150557.32</v>
          </cell>
        </row>
        <row r="686">
          <cell r="B686" t="str">
            <v>Puente Piedra</v>
          </cell>
          <cell r="C686">
            <v>168216.54</v>
          </cell>
          <cell r="D686">
            <v>148606.95000000001</v>
          </cell>
          <cell r="E686">
            <v>137784.64000000001</v>
          </cell>
          <cell r="F686">
            <v>120599.5</v>
          </cell>
          <cell r="G686">
            <v>133545.18</v>
          </cell>
          <cell r="H686">
            <v>163358.35</v>
          </cell>
          <cell r="I686">
            <v>170211.31</v>
          </cell>
          <cell r="J686">
            <v>164450.67000000001</v>
          </cell>
          <cell r="K686">
            <v>187102.29</v>
          </cell>
          <cell r="L686">
            <v>218683.33</v>
          </cell>
          <cell r="M686">
            <v>206389.84</v>
          </cell>
          <cell r="N686">
            <v>241885.49</v>
          </cell>
        </row>
        <row r="687">
          <cell r="B687" t="str">
            <v>Espinoza Ica</v>
          </cell>
          <cell r="C687">
            <v>215454.47</v>
          </cell>
          <cell r="D687">
            <v>227924.51</v>
          </cell>
          <cell r="E687">
            <v>263949.18</v>
          </cell>
          <cell r="F687">
            <v>303803.42</v>
          </cell>
          <cell r="G687">
            <v>342215.41</v>
          </cell>
          <cell r="H687">
            <v>372906.43</v>
          </cell>
          <cell r="I687">
            <v>422506.51</v>
          </cell>
          <cell r="J687">
            <v>450028.62</v>
          </cell>
          <cell r="K687">
            <v>480630.09</v>
          </cell>
          <cell r="L687">
            <v>531578.13</v>
          </cell>
          <cell r="M687">
            <v>521672.27</v>
          </cell>
          <cell r="N687">
            <v>551430.06999999995</v>
          </cell>
        </row>
        <row r="688">
          <cell r="B688" t="str">
            <v>PGN El Ovalo</v>
          </cell>
          <cell r="C688">
            <v>277904.21000000002</v>
          </cell>
          <cell r="D688">
            <v>290638.98</v>
          </cell>
          <cell r="E688">
            <v>211100.74</v>
          </cell>
          <cell r="F688">
            <v>210028.43</v>
          </cell>
          <cell r="G688">
            <v>286124.40999999997</v>
          </cell>
          <cell r="H688">
            <v>286766.28000000003</v>
          </cell>
          <cell r="I688">
            <v>279628.79999999999</v>
          </cell>
          <cell r="J688">
            <v>284345.39</v>
          </cell>
          <cell r="K688">
            <v>292278</v>
          </cell>
          <cell r="L688">
            <v>302476.7</v>
          </cell>
          <cell r="M688">
            <v>292278.52</v>
          </cell>
          <cell r="N688">
            <v>312250.40999999997</v>
          </cell>
        </row>
        <row r="689">
          <cell r="B689" t="str">
            <v>Grifosa La Marina</v>
          </cell>
          <cell r="C689">
            <v>225521.71</v>
          </cell>
          <cell r="D689">
            <v>251853.26</v>
          </cell>
          <cell r="E689">
            <v>249157.84</v>
          </cell>
          <cell r="F689">
            <v>288744</v>
          </cell>
          <cell r="G689">
            <v>303007.15000000002</v>
          </cell>
          <cell r="H689">
            <v>262506.51</v>
          </cell>
          <cell r="I689">
            <v>265361.15000000002</v>
          </cell>
          <cell r="J689">
            <v>255870.14</v>
          </cell>
          <cell r="K689">
            <v>249895.38</v>
          </cell>
          <cell r="L689">
            <v>263223.81</v>
          </cell>
          <cell r="M689">
            <v>247676.58</v>
          </cell>
          <cell r="N689">
            <v>263933.49</v>
          </cell>
        </row>
        <row r="690">
          <cell r="B690" t="str">
            <v>Huiracocha</v>
          </cell>
          <cell r="C690">
            <v>137109.26</v>
          </cell>
          <cell r="D690">
            <v>116329.15</v>
          </cell>
          <cell r="E690">
            <v>158683.54999999999</v>
          </cell>
          <cell r="F690">
            <v>168965.39</v>
          </cell>
          <cell r="G690">
            <v>163746.31</v>
          </cell>
          <cell r="H690">
            <v>170944.32</v>
          </cell>
          <cell r="I690">
            <v>189005.02</v>
          </cell>
          <cell r="J690">
            <v>190715.8</v>
          </cell>
          <cell r="K690">
            <v>187476.8</v>
          </cell>
          <cell r="L690">
            <v>191753.24</v>
          </cell>
          <cell r="M690">
            <v>203044.83</v>
          </cell>
          <cell r="N690">
            <v>199887.65</v>
          </cell>
        </row>
        <row r="691">
          <cell r="B691" t="str">
            <v>PGN Gambeta</v>
          </cell>
          <cell r="C691">
            <v>74022.77</v>
          </cell>
          <cell r="D691">
            <v>65522.400000000001</v>
          </cell>
          <cell r="E691">
            <v>74430.69</v>
          </cell>
          <cell r="F691">
            <v>90814.36</v>
          </cell>
          <cell r="G691">
            <v>96851.81</v>
          </cell>
          <cell r="H691">
            <v>93958.56</v>
          </cell>
          <cell r="I691">
            <v>100880.77</v>
          </cell>
          <cell r="J691">
            <v>100507.02</v>
          </cell>
          <cell r="K691">
            <v>98181.67</v>
          </cell>
          <cell r="L691">
            <v>104914.8</v>
          </cell>
          <cell r="M691">
            <v>102917.65</v>
          </cell>
          <cell r="N691">
            <v>114480.03</v>
          </cell>
        </row>
        <row r="692">
          <cell r="B692" t="str">
            <v>Acosa Sucre</v>
          </cell>
          <cell r="C692">
            <v>151465.04</v>
          </cell>
          <cell r="D692">
            <v>147215.19</v>
          </cell>
          <cell r="E692">
            <v>193119.78</v>
          </cell>
          <cell r="F692">
            <v>161206.22</v>
          </cell>
          <cell r="G692">
            <v>162309.14000000001</v>
          </cell>
          <cell r="H692">
            <v>165224.07999999999</v>
          </cell>
          <cell r="I692">
            <v>160758.04999999999</v>
          </cell>
          <cell r="J692">
            <v>144750.65</v>
          </cell>
          <cell r="K692">
            <v>144380.91</v>
          </cell>
          <cell r="L692">
            <v>139852.89000000001</v>
          </cell>
          <cell r="M692">
            <v>139446.81</v>
          </cell>
          <cell r="N692">
            <v>136405.93</v>
          </cell>
        </row>
        <row r="693">
          <cell r="B693" t="str">
            <v>Gardenias</v>
          </cell>
          <cell r="C693">
            <v>180493.4</v>
          </cell>
          <cell r="D693">
            <v>170358.67</v>
          </cell>
          <cell r="E693">
            <v>183071.72</v>
          </cell>
          <cell r="F693">
            <v>213171.19</v>
          </cell>
          <cell r="G693">
            <v>246262.3</v>
          </cell>
          <cell r="H693">
            <v>220999.98</v>
          </cell>
          <cell r="I693">
            <v>223949.08</v>
          </cell>
          <cell r="J693">
            <v>225499.95</v>
          </cell>
          <cell r="K693">
            <v>235621.97</v>
          </cell>
          <cell r="L693">
            <v>237431.46</v>
          </cell>
          <cell r="M693">
            <v>235021.71</v>
          </cell>
          <cell r="N693">
            <v>240842.4</v>
          </cell>
        </row>
        <row r="694">
          <cell r="B694" t="str">
            <v>Monte Everest</v>
          </cell>
          <cell r="C694">
            <v>161822.35</v>
          </cell>
          <cell r="D694">
            <v>147320.79999999999</v>
          </cell>
          <cell r="E694">
            <v>139182.9</v>
          </cell>
          <cell r="F694">
            <v>199278.97</v>
          </cell>
          <cell r="G694">
            <v>212195.58</v>
          </cell>
          <cell r="H694">
            <v>178690.85</v>
          </cell>
          <cell r="I694">
            <v>192462.03</v>
          </cell>
          <cell r="J694">
            <v>185400.67</v>
          </cell>
          <cell r="K694">
            <v>183537.92000000001</v>
          </cell>
          <cell r="L694">
            <v>191611.38</v>
          </cell>
          <cell r="M694">
            <v>185114.74</v>
          </cell>
          <cell r="N694">
            <v>186300.06</v>
          </cell>
        </row>
        <row r="695">
          <cell r="B695" t="str">
            <v>Coesti Ferrari</v>
          </cell>
          <cell r="C695">
            <v>257923.09</v>
          </cell>
          <cell r="D695">
            <v>222188.38</v>
          </cell>
          <cell r="E695">
            <v>277729.99</v>
          </cell>
          <cell r="F695">
            <v>384859.79</v>
          </cell>
          <cell r="G695">
            <v>351333.46</v>
          </cell>
          <cell r="H695">
            <v>288669.74</v>
          </cell>
          <cell r="I695">
            <v>310495.78999999998</v>
          </cell>
          <cell r="J695">
            <v>305477.76000000001</v>
          </cell>
          <cell r="K695">
            <v>310796.12</v>
          </cell>
          <cell r="L695">
            <v>316039.03999999998</v>
          </cell>
          <cell r="M695">
            <v>353688.75</v>
          </cell>
          <cell r="N695">
            <v>365605.46</v>
          </cell>
        </row>
        <row r="696">
          <cell r="B696" t="str">
            <v>San Jacinto</v>
          </cell>
          <cell r="C696">
            <v>137829.6</v>
          </cell>
          <cell r="D696">
            <v>182328.14</v>
          </cell>
          <cell r="E696">
            <v>254931.57</v>
          </cell>
          <cell r="F696">
            <v>196303.4</v>
          </cell>
          <cell r="G696">
            <v>159205.32999999999</v>
          </cell>
          <cell r="H696">
            <v>172212.51</v>
          </cell>
          <cell r="I696">
            <v>163326.06</v>
          </cell>
          <cell r="J696">
            <v>158644.65</v>
          </cell>
          <cell r="K696">
            <v>153227.67000000001</v>
          </cell>
          <cell r="L696">
            <v>162704.09</v>
          </cell>
          <cell r="M696">
            <v>136834.87</v>
          </cell>
          <cell r="N696">
            <v>148273.9</v>
          </cell>
        </row>
        <row r="697">
          <cell r="B697" t="str">
            <v>PGN Mexico</v>
          </cell>
          <cell r="C697">
            <v>126580.22</v>
          </cell>
          <cell r="D697">
            <v>164002.74</v>
          </cell>
          <cell r="E697">
            <v>222639.95</v>
          </cell>
          <cell r="F697">
            <v>183495.35</v>
          </cell>
          <cell r="G697">
            <v>154075.47</v>
          </cell>
          <cell r="H697">
            <v>155031.16</v>
          </cell>
          <cell r="I697">
            <v>171565.03</v>
          </cell>
          <cell r="J697">
            <v>175464.93</v>
          </cell>
          <cell r="K697">
            <v>167988.31</v>
          </cell>
          <cell r="L697">
            <v>189616</v>
          </cell>
          <cell r="M697">
            <v>179189.56</v>
          </cell>
          <cell r="N697">
            <v>190421.89</v>
          </cell>
        </row>
        <row r="698">
          <cell r="B698" t="str">
            <v>Argus Iquitos</v>
          </cell>
          <cell r="C698">
            <v>305876.40000000002</v>
          </cell>
          <cell r="D698">
            <v>378383.38</v>
          </cell>
          <cell r="E698">
            <v>356749.15</v>
          </cell>
          <cell r="F698">
            <v>286112.89</v>
          </cell>
          <cell r="G698">
            <v>239790.68</v>
          </cell>
          <cell r="H698">
            <v>221944.42</v>
          </cell>
          <cell r="I698">
            <v>228812.83</v>
          </cell>
          <cell r="J698">
            <v>228936.77</v>
          </cell>
          <cell r="K698">
            <v>227040.12</v>
          </cell>
          <cell r="L698">
            <v>220930.43</v>
          </cell>
          <cell r="M698">
            <v>215890.24</v>
          </cell>
          <cell r="N698">
            <v>233934.03</v>
          </cell>
        </row>
        <row r="699">
          <cell r="B699" t="str">
            <v>El Torito SMP</v>
          </cell>
          <cell r="C699">
            <v>435524.52</v>
          </cell>
          <cell r="D699">
            <v>407488.71</v>
          </cell>
          <cell r="E699">
            <v>389645.12</v>
          </cell>
          <cell r="F699">
            <v>411897.86</v>
          </cell>
          <cell r="G699">
            <v>457669.11</v>
          </cell>
          <cell r="H699">
            <v>454836.8</v>
          </cell>
          <cell r="I699">
            <v>465078.63</v>
          </cell>
          <cell r="J699">
            <v>437524</v>
          </cell>
          <cell r="K699">
            <v>430925.04</v>
          </cell>
          <cell r="L699">
            <v>456162.85</v>
          </cell>
          <cell r="M699">
            <v>463163.23</v>
          </cell>
          <cell r="N699">
            <v>497152.94</v>
          </cell>
        </row>
        <row r="700">
          <cell r="B700" t="str">
            <v>Grifo Master</v>
          </cell>
          <cell r="C700">
            <v>367821.74</v>
          </cell>
          <cell r="D700">
            <v>393580.14</v>
          </cell>
          <cell r="E700">
            <v>438148.16</v>
          </cell>
          <cell r="F700">
            <v>458716.63</v>
          </cell>
          <cell r="G700">
            <v>538974.31999999995</v>
          </cell>
          <cell r="H700">
            <v>557371.27</v>
          </cell>
          <cell r="I700">
            <v>589867.84</v>
          </cell>
          <cell r="J700">
            <v>569116.15</v>
          </cell>
          <cell r="K700">
            <v>584123.62</v>
          </cell>
          <cell r="L700">
            <v>624515.56000000006</v>
          </cell>
          <cell r="M700">
            <v>611136.22</v>
          </cell>
          <cell r="N700">
            <v>640100.24</v>
          </cell>
        </row>
        <row r="701">
          <cell r="B701" t="str">
            <v>Energigas Victoria 2</v>
          </cell>
          <cell r="C701">
            <v>122781.09</v>
          </cell>
          <cell r="D701">
            <v>150951.62</v>
          </cell>
          <cell r="E701">
            <v>95785.52</v>
          </cell>
          <cell r="F701">
            <v>118940.63</v>
          </cell>
          <cell r="G701">
            <v>98348.69</v>
          </cell>
          <cell r="H701">
            <v>92452.18</v>
          </cell>
          <cell r="I701">
            <v>92127.38</v>
          </cell>
          <cell r="J701">
            <v>95276.22</v>
          </cell>
          <cell r="K701">
            <v>99053.85</v>
          </cell>
          <cell r="L701">
            <v>99818.8</v>
          </cell>
          <cell r="M701">
            <v>102727.03999999999</v>
          </cell>
          <cell r="N701">
            <v>124509.41</v>
          </cell>
        </row>
        <row r="702">
          <cell r="B702" t="str">
            <v>Estación Auly</v>
          </cell>
          <cell r="C702">
            <v>420570.48</v>
          </cell>
          <cell r="D702">
            <v>384831.44</v>
          </cell>
          <cell r="E702">
            <v>385968.2</v>
          </cell>
          <cell r="F702">
            <v>387267.75</v>
          </cell>
          <cell r="G702">
            <v>370902.07</v>
          </cell>
          <cell r="H702">
            <v>314754.36</v>
          </cell>
          <cell r="I702">
            <v>357897.72</v>
          </cell>
          <cell r="J702">
            <v>331596.12</v>
          </cell>
          <cell r="K702">
            <v>325605.5</v>
          </cell>
          <cell r="L702">
            <v>335962.24</v>
          </cell>
          <cell r="M702">
            <v>347854.35</v>
          </cell>
          <cell r="N702">
            <v>369964.24</v>
          </cell>
        </row>
        <row r="703">
          <cell r="B703" t="str">
            <v>PGN 28 de Julio</v>
          </cell>
          <cell r="C703">
            <v>112434.62</v>
          </cell>
          <cell r="D703">
            <v>150524.84</v>
          </cell>
          <cell r="E703">
            <v>218890.28</v>
          </cell>
          <cell r="F703">
            <v>183867.13</v>
          </cell>
          <cell r="G703">
            <v>195640.8</v>
          </cell>
          <cell r="H703">
            <v>191519.71</v>
          </cell>
          <cell r="I703">
            <v>199233.82</v>
          </cell>
          <cell r="J703">
            <v>210270.39</v>
          </cell>
          <cell r="K703">
            <v>211925.62</v>
          </cell>
          <cell r="L703">
            <v>204093.62</v>
          </cell>
          <cell r="M703">
            <v>194733.43</v>
          </cell>
          <cell r="N703">
            <v>209642.7</v>
          </cell>
        </row>
        <row r="704">
          <cell r="B704" t="str">
            <v>Coesti Montreal</v>
          </cell>
          <cell r="C704">
            <v>104071.2</v>
          </cell>
          <cell r="D704">
            <v>105395.09</v>
          </cell>
          <cell r="E704">
            <v>134880.97</v>
          </cell>
          <cell r="F704">
            <v>168793.96</v>
          </cell>
          <cell r="G704">
            <v>190964.33</v>
          </cell>
          <cell r="H704">
            <v>184425.31</v>
          </cell>
          <cell r="I704">
            <v>195692.81</v>
          </cell>
          <cell r="J704">
            <v>201785.32</v>
          </cell>
          <cell r="K704">
            <v>211481.92</v>
          </cell>
          <cell r="L704">
            <v>220206.78</v>
          </cell>
          <cell r="M704">
            <v>247437.35</v>
          </cell>
          <cell r="N704">
            <v>250298.4</v>
          </cell>
        </row>
        <row r="705">
          <cell r="B705" t="str">
            <v>Villa El Salvador</v>
          </cell>
          <cell r="C705">
            <v>142252.62</v>
          </cell>
          <cell r="D705">
            <v>164189.38</v>
          </cell>
          <cell r="E705">
            <v>156083.88</v>
          </cell>
          <cell r="F705">
            <v>135548.44</v>
          </cell>
          <cell r="G705">
            <v>148365.47</v>
          </cell>
          <cell r="H705">
            <v>154067.15</v>
          </cell>
          <cell r="I705">
            <v>171621.52</v>
          </cell>
          <cell r="J705">
            <v>178546.27</v>
          </cell>
          <cell r="K705">
            <v>179080.17</v>
          </cell>
          <cell r="L705">
            <v>179262.78</v>
          </cell>
          <cell r="M705">
            <v>172069.94</v>
          </cell>
          <cell r="N705">
            <v>198428.96</v>
          </cell>
        </row>
        <row r="706">
          <cell r="B706" t="str">
            <v>Duogas</v>
          </cell>
          <cell r="C706">
            <v>91054.95</v>
          </cell>
          <cell r="D706">
            <v>103755.76</v>
          </cell>
          <cell r="E706">
            <v>354873.44</v>
          </cell>
          <cell r="F706">
            <v>374319.38</v>
          </cell>
          <cell r="G706">
            <v>331628.24</v>
          </cell>
          <cell r="H706">
            <v>275179.09000000003</v>
          </cell>
          <cell r="I706">
            <v>264788.53000000003</v>
          </cell>
          <cell r="J706">
            <v>265497.42</v>
          </cell>
          <cell r="K706">
            <v>253917.61</v>
          </cell>
          <cell r="L706">
            <v>247591.6</v>
          </cell>
          <cell r="M706">
            <v>243360.94</v>
          </cell>
          <cell r="N706">
            <v>260384.24</v>
          </cell>
        </row>
        <row r="707">
          <cell r="B707" t="str">
            <v>Santo Domingo</v>
          </cell>
          <cell r="C707">
            <v>85348.02</v>
          </cell>
          <cell r="D707">
            <v>124155.52</v>
          </cell>
          <cell r="E707">
            <v>120737.09</v>
          </cell>
          <cell r="F707">
            <v>68896.289999999994</v>
          </cell>
          <cell r="G707">
            <v>80580.11</v>
          </cell>
          <cell r="H707">
            <v>91762.63</v>
          </cell>
          <cell r="I707">
            <v>94038.09</v>
          </cell>
          <cell r="J707">
            <v>102395.54</v>
          </cell>
          <cell r="K707">
            <v>105508.01</v>
          </cell>
          <cell r="L707">
            <v>114212.07</v>
          </cell>
          <cell r="M707">
            <v>112730.4</v>
          </cell>
          <cell r="N707">
            <v>125418.77</v>
          </cell>
        </row>
        <row r="708">
          <cell r="B708" t="str">
            <v>NGE</v>
          </cell>
          <cell r="D708">
            <v>33317.58</v>
          </cell>
          <cell r="E708">
            <v>99842.22</v>
          </cell>
          <cell r="F708">
            <v>167868.42</v>
          </cell>
          <cell r="G708">
            <v>166181.69</v>
          </cell>
          <cell r="H708">
            <v>142450.57999999999</v>
          </cell>
          <cell r="I708">
            <v>139524.42000000001</v>
          </cell>
          <cell r="J708">
            <v>140994.03</v>
          </cell>
          <cell r="K708">
            <v>176179.72</v>
          </cell>
          <cell r="L708">
            <v>184019.36</v>
          </cell>
          <cell r="M708">
            <v>183446.99</v>
          </cell>
          <cell r="N708">
            <v>192887.24</v>
          </cell>
        </row>
        <row r="709">
          <cell r="B709" t="str">
            <v>PGN Ramiro Prialé</v>
          </cell>
          <cell r="E709">
            <v>19924.12</v>
          </cell>
          <cell r="F709">
            <v>65239.839999999997</v>
          </cell>
          <cell r="G709">
            <v>88058.4</v>
          </cell>
          <cell r="H709">
            <v>105453.13</v>
          </cell>
          <cell r="I709">
            <v>127622.18</v>
          </cell>
          <cell r="J709">
            <v>137584.26999999999</v>
          </cell>
          <cell r="K709">
            <v>156161.85</v>
          </cell>
          <cell r="L709">
            <v>152434.29999999999</v>
          </cell>
          <cell r="M709">
            <v>131838.15</v>
          </cell>
          <cell r="N709">
            <v>141063.01</v>
          </cell>
        </row>
        <row r="710">
          <cell r="B710" t="str">
            <v>Importaciones Diana</v>
          </cell>
          <cell r="E710">
            <v>16085.64</v>
          </cell>
          <cell r="F710">
            <v>57747.57</v>
          </cell>
          <cell r="G710">
            <v>75763.399999999994</v>
          </cell>
          <cell r="H710">
            <v>78140.78</v>
          </cell>
          <cell r="I710">
            <v>97711.02</v>
          </cell>
          <cell r="J710">
            <v>93796.71</v>
          </cell>
          <cell r="K710">
            <v>91302.3</v>
          </cell>
          <cell r="L710">
            <v>102957.84</v>
          </cell>
          <cell r="M710">
            <v>107527.38</v>
          </cell>
          <cell r="N710">
            <v>105318.18</v>
          </cell>
        </row>
        <row r="711">
          <cell r="B711" t="str">
            <v>Reimij</v>
          </cell>
          <cell r="E711">
            <v>4633.7700000000004</v>
          </cell>
          <cell r="F711">
            <v>32208.21</v>
          </cell>
          <cell r="G711">
            <v>38570.11</v>
          </cell>
          <cell r="H711">
            <v>39529.620000000003</v>
          </cell>
          <cell r="I711">
            <v>48466.05</v>
          </cell>
          <cell r="J711">
            <v>47307.6</v>
          </cell>
          <cell r="K711">
            <v>50726.55</v>
          </cell>
          <cell r="L711">
            <v>58013.69</v>
          </cell>
          <cell r="M711">
            <v>77833.210000000006</v>
          </cell>
          <cell r="N711">
            <v>139327.96</v>
          </cell>
        </row>
        <row r="712">
          <cell r="B712" t="str">
            <v>Coesti Benavides</v>
          </cell>
          <cell r="E712">
            <v>10935.72</v>
          </cell>
          <cell r="F712">
            <v>149810.89000000001</v>
          </cell>
          <cell r="G712">
            <v>205322.37</v>
          </cell>
          <cell r="H712">
            <v>216771.23</v>
          </cell>
          <cell r="I712">
            <v>240529.08</v>
          </cell>
          <cell r="J712">
            <v>251777.71</v>
          </cell>
          <cell r="K712">
            <v>257401.95</v>
          </cell>
          <cell r="L712">
            <v>271061.59999999998</v>
          </cell>
          <cell r="M712">
            <v>296517.37</v>
          </cell>
          <cell r="N712">
            <v>305478.93</v>
          </cell>
        </row>
        <row r="713">
          <cell r="B713" t="str">
            <v>Las Flores</v>
          </cell>
          <cell r="E713">
            <v>984.76</v>
          </cell>
          <cell r="F713">
            <v>149813.92000000001</v>
          </cell>
          <cell r="G713">
            <v>200050.56</v>
          </cell>
          <cell r="H713">
            <v>214407.2</v>
          </cell>
          <cell r="I713">
            <v>229994.77</v>
          </cell>
          <cell r="J713">
            <v>225177.9</v>
          </cell>
          <cell r="K713">
            <v>239197.16</v>
          </cell>
          <cell r="L713">
            <v>248908.22</v>
          </cell>
          <cell r="M713">
            <v>237945.01</v>
          </cell>
          <cell r="N713">
            <v>247372.62</v>
          </cell>
        </row>
        <row r="714">
          <cell r="B714" t="str">
            <v>Campoy</v>
          </cell>
          <cell r="F714">
            <v>16072.25</v>
          </cell>
          <cell r="G714">
            <v>161070.23000000001</v>
          </cell>
          <cell r="H714">
            <v>150839.87</v>
          </cell>
          <cell r="I714">
            <v>151006.44</v>
          </cell>
          <cell r="J714">
            <v>169343.73</v>
          </cell>
          <cell r="K714">
            <v>170879.98</v>
          </cell>
          <cell r="L714">
            <v>174972.63</v>
          </cell>
          <cell r="M714">
            <v>169477.49</v>
          </cell>
          <cell r="N714">
            <v>179403.61</v>
          </cell>
        </row>
        <row r="715">
          <cell r="B715" t="str">
            <v>Servigas</v>
          </cell>
          <cell r="G715">
            <v>246758.59</v>
          </cell>
          <cell r="H715">
            <v>613140.21</v>
          </cell>
          <cell r="I715">
            <v>645316.81000000006</v>
          </cell>
          <cell r="J715">
            <v>641527.13</v>
          </cell>
          <cell r="K715">
            <v>651064.98</v>
          </cell>
          <cell r="L715">
            <v>659692.43000000005</v>
          </cell>
          <cell r="M715">
            <v>667424.6</v>
          </cell>
          <cell r="N715">
            <v>620232.73</v>
          </cell>
        </row>
        <row r="716">
          <cell r="B716" t="str">
            <v>Wiese</v>
          </cell>
          <cell r="G716">
            <v>79267.259999999995</v>
          </cell>
          <cell r="H716">
            <v>199801.25</v>
          </cell>
          <cell r="I716">
            <v>241388.46</v>
          </cell>
          <cell r="J716">
            <v>274577.95</v>
          </cell>
          <cell r="K716">
            <v>202422.93</v>
          </cell>
          <cell r="L716">
            <v>195472.83</v>
          </cell>
          <cell r="M716">
            <v>199057.14</v>
          </cell>
          <cell r="N716">
            <v>213807.47</v>
          </cell>
        </row>
        <row r="717">
          <cell r="B717" t="str">
            <v>Espinoza Huacho</v>
          </cell>
          <cell r="G717">
            <v>3724.65</v>
          </cell>
          <cell r="H717">
            <v>33673.370000000003</v>
          </cell>
          <cell r="I717">
            <v>51429.23</v>
          </cell>
          <cell r="J717">
            <v>62791.93</v>
          </cell>
          <cell r="K717">
            <v>78290.12</v>
          </cell>
          <cell r="L717">
            <v>115164.92</v>
          </cell>
          <cell r="M717">
            <v>135000.88</v>
          </cell>
          <cell r="N717">
            <v>182879.01</v>
          </cell>
        </row>
        <row r="718">
          <cell r="B718" t="str">
            <v>Coesti Los Frutales</v>
          </cell>
          <cell r="H718">
            <v>21904.16</v>
          </cell>
          <cell r="I718">
            <v>83961.81</v>
          </cell>
          <cell r="J718">
            <v>92694.99</v>
          </cell>
          <cell r="K718">
            <v>101439.67999999999</v>
          </cell>
          <cell r="L718">
            <v>119574.33</v>
          </cell>
          <cell r="M718">
            <v>129040.88</v>
          </cell>
          <cell r="N718">
            <v>125424.59</v>
          </cell>
        </row>
        <row r="719">
          <cell r="B719" t="str">
            <v>Guardia Chalaca</v>
          </cell>
          <cell r="H719">
            <v>52796.37</v>
          </cell>
          <cell r="I719">
            <v>150554.75</v>
          </cell>
          <cell r="J719">
            <v>175212.09</v>
          </cell>
          <cell r="K719">
            <v>176952.1</v>
          </cell>
          <cell r="L719">
            <v>178154.55</v>
          </cell>
          <cell r="M719">
            <v>166638.56</v>
          </cell>
          <cell r="N719">
            <v>181271.45</v>
          </cell>
        </row>
        <row r="720">
          <cell r="B720" t="str">
            <v>Servitor Marina</v>
          </cell>
          <cell r="I720">
            <v>64449.58</v>
          </cell>
          <cell r="J720">
            <v>100352.54</v>
          </cell>
          <cell r="K720">
            <v>112987.94</v>
          </cell>
          <cell r="L720">
            <v>127402.84</v>
          </cell>
          <cell r="M720">
            <v>117253.04</v>
          </cell>
          <cell r="N720">
            <v>130582.91</v>
          </cell>
        </row>
        <row r="721">
          <cell r="B721" t="str">
            <v>Trailergas</v>
          </cell>
          <cell r="I721">
            <v>40620.79</v>
          </cell>
          <cell r="J721">
            <v>128004.46</v>
          </cell>
          <cell r="K721">
            <v>141154.22</v>
          </cell>
          <cell r="L721">
            <v>175516.91</v>
          </cell>
          <cell r="M721">
            <v>180854.98</v>
          </cell>
          <cell r="N721">
            <v>223355.7</v>
          </cell>
        </row>
        <row r="722">
          <cell r="B722" t="str">
            <v>Energigas La Marina</v>
          </cell>
          <cell r="I722">
            <v>16923.25</v>
          </cell>
          <cell r="J722">
            <v>55654.15</v>
          </cell>
          <cell r="K722">
            <v>62370.78</v>
          </cell>
          <cell r="L722">
            <v>66749.66</v>
          </cell>
          <cell r="M722">
            <v>71429.33</v>
          </cell>
          <cell r="N722">
            <v>80611.320000000007</v>
          </cell>
        </row>
        <row r="723">
          <cell r="B723" t="str">
            <v>Julcan</v>
          </cell>
          <cell r="I723">
            <v>4845.76</v>
          </cell>
          <cell r="J723">
            <v>94187.22</v>
          </cell>
          <cell r="K723">
            <v>140584.14000000001</v>
          </cell>
          <cell r="L723">
            <v>175277.11</v>
          </cell>
          <cell r="M723">
            <v>189450.79</v>
          </cell>
          <cell r="N723">
            <v>212589.43</v>
          </cell>
        </row>
        <row r="724">
          <cell r="B724" t="str">
            <v>Mahanaim</v>
          </cell>
          <cell r="I724">
            <v>7155.41</v>
          </cell>
          <cell r="J724">
            <v>94081.16</v>
          </cell>
          <cell r="K724">
            <v>117005</v>
          </cell>
          <cell r="L724">
            <v>179495.3</v>
          </cell>
          <cell r="M724">
            <v>194598.83</v>
          </cell>
          <cell r="N724">
            <v>192623.33</v>
          </cell>
        </row>
        <row r="725">
          <cell r="B725" t="str">
            <v>Gascop Piura 2</v>
          </cell>
          <cell r="K725">
            <v>26732.84</v>
          </cell>
          <cell r="L725">
            <v>68243.83</v>
          </cell>
          <cell r="M725">
            <v>51848.05</v>
          </cell>
          <cell r="N725">
            <v>51068.41</v>
          </cell>
        </row>
        <row r="726">
          <cell r="B726" t="str">
            <v>Octano Campoy</v>
          </cell>
          <cell r="K726">
            <v>57645.07</v>
          </cell>
          <cell r="L726">
            <v>90189.66</v>
          </cell>
          <cell r="M726">
            <v>95445.41</v>
          </cell>
          <cell r="N726">
            <v>110932.46</v>
          </cell>
        </row>
        <row r="727">
          <cell r="B727" t="str">
            <v>DC Lube 2</v>
          </cell>
          <cell r="L727">
            <v>89161.66</v>
          </cell>
          <cell r="M727">
            <v>132937.29999999999</v>
          </cell>
          <cell r="N727">
            <v>159047.41</v>
          </cell>
        </row>
        <row r="728">
          <cell r="B728" t="str">
            <v>Lima Carburantes</v>
          </cell>
          <cell r="L728">
            <v>206006.99</v>
          </cell>
          <cell r="M728">
            <v>277340.52</v>
          </cell>
          <cell r="N728">
            <v>303865.62</v>
          </cell>
        </row>
        <row r="729">
          <cell r="B729" t="str">
            <v>Gascop Chiclayo 2</v>
          </cell>
          <cell r="L729">
            <v>24913.73</v>
          </cell>
          <cell r="M729">
            <v>50432.01</v>
          </cell>
          <cell r="N729">
            <v>48455.28</v>
          </cell>
        </row>
        <row r="730">
          <cell r="B730" t="str">
            <v>Jevaro</v>
          </cell>
          <cell r="M730">
            <v>27731.66</v>
          </cell>
          <cell r="N730">
            <v>201056.58</v>
          </cell>
        </row>
        <row r="731">
          <cell r="B731" t="str">
            <v>Coesti Tavirsa</v>
          </cell>
          <cell r="N731">
            <v>349870.81</v>
          </cell>
        </row>
        <row r="732">
          <cell r="B732" t="str">
            <v>Coesti Carmelo</v>
          </cell>
          <cell r="N732">
            <v>34939.550000000003</v>
          </cell>
        </row>
        <row r="733">
          <cell r="B733" t="str">
            <v>Primax Castaños</v>
          </cell>
          <cell r="N733">
            <v>2356.31</v>
          </cell>
        </row>
        <row r="740">
          <cell r="B740" t="str">
            <v>Monaco</v>
          </cell>
          <cell r="C740">
            <v>253863.36</v>
          </cell>
          <cell r="D740">
            <v>217710.52</v>
          </cell>
          <cell r="E740">
            <v>201671.49</v>
          </cell>
          <cell r="F740">
            <v>191006.29</v>
          </cell>
          <cell r="G740">
            <v>200386.6</v>
          </cell>
          <cell r="H740">
            <v>199352.83</v>
          </cell>
          <cell r="I740">
            <v>217915.34</v>
          </cell>
          <cell r="J740">
            <v>229565.69</v>
          </cell>
          <cell r="K740">
            <v>224602.67</v>
          </cell>
          <cell r="L740">
            <v>224724.7</v>
          </cell>
          <cell r="M740">
            <v>250615.86</v>
          </cell>
          <cell r="N740">
            <v>282412.58</v>
          </cell>
        </row>
        <row r="741">
          <cell r="B741" t="str">
            <v>Midas</v>
          </cell>
          <cell r="C741">
            <v>286889.81</v>
          </cell>
          <cell r="D741">
            <v>230101.72</v>
          </cell>
          <cell r="E741">
            <v>236100.11</v>
          </cell>
          <cell r="F741">
            <v>228710.23</v>
          </cell>
          <cell r="G741">
            <v>284441.55</v>
          </cell>
          <cell r="H741">
            <v>314152.43</v>
          </cell>
          <cell r="I741">
            <v>287583.95</v>
          </cell>
          <cell r="J741">
            <v>293267.38</v>
          </cell>
          <cell r="K741">
            <v>299476.28999999998</v>
          </cell>
          <cell r="L741">
            <v>309336.92</v>
          </cell>
          <cell r="M741">
            <v>282575.15000000002</v>
          </cell>
          <cell r="N741">
            <v>267455.8</v>
          </cell>
        </row>
        <row r="742">
          <cell r="B742" t="str">
            <v>Espinoza</v>
          </cell>
          <cell r="C742">
            <v>312681.69</v>
          </cell>
          <cell r="D742">
            <v>282127.78999999998</v>
          </cell>
          <cell r="E742">
            <v>308345.78000000003</v>
          </cell>
          <cell r="F742">
            <v>283636.71000000002</v>
          </cell>
          <cell r="G742">
            <v>254654.51</v>
          </cell>
          <cell r="H742">
            <v>245327.63</v>
          </cell>
          <cell r="I742">
            <v>255116.04</v>
          </cell>
          <cell r="J742">
            <v>241712.88</v>
          </cell>
          <cell r="K742">
            <v>210691.3</v>
          </cell>
          <cell r="L742">
            <v>225884.18</v>
          </cell>
          <cell r="M742">
            <v>229645.05</v>
          </cell>
          <cell r="N742">
            <v>255721.22</v>
          </cell>
        </row>
        <row r="743">
          <cell r="B743" t="str">
            <v>Gasbra</v>
          </cell>
          <cell r="C743">
            <v>287418.25</v>
          </cell>
          <cell r="D743">
            <v>264293.48</v>
          </cell>
          <cell r="E743">
            <v>294877.15999999997</v>
          </cell>
          <cell r="F743">
            <v>288049.06</v>
          </cell>
          <cell r="G743">
            <v>274116.96000000002</v>
          </cell>
          <cell r="H743">
            <v>274380.03999999998</v>
          </cell>
          <cell r="I743">
            <v>277939.14</v>
          </cell>
          <cell r="J743">
            <v>286821.24</v>
          </cell>
          <cell r="K743">
            <v>268869.67</v>
          </cell>
          <cell r="L743">
            <v>270489.75</v>
          </cell>
          <cell r="M743">
            <v>275006.12</v>
          </cell>
          <cell r="N743">
            <v>316353.25</v>
          </cell>
        </row>
        <row r="744">
          <cell r="B744" t="str">
            <v>San Juanito</v>
          </cell>
          <cell r="C744">
            <v>455772.26</v>
          </cell>
          <cell r="D744">
            <v>431673.13</v>
          </cell>
          <cell r="E744">
            <v>495797.56</v>
          </cell>
          <cell r="F744">
            <v>490591.93</v>
          </cell>
          <cell r="G744">
            <v>520044.25</v>
          </cell>
          <cell r="H744">
            <v>498889.8</v>
          </cell>
          <cell r="I744">
            <v>495225.59999999998</v>
          </cell>
          <cell r="J744">
            <v>457615.56</v>
          </cell>
          <cell r="K744">
            <v>394928.77</v>
          </cell>
          <cell r="L744">
            <v>377242.85</v>
          </cell>
          <cell r="M744">
            <v>329244.68</v>
          </cell>
          <cell r="N744">
            <v>452350.55</v>
          </cell>
        </row>
        <row r="745">
          <cell r="B745" t="str">
            <v>Petrocorp</v>
          </cell>
          <cell r="C745">
            <v>135630.41</v>
          </cell>
          <cell r="D745">
            <v>124669.66</v>
          </cell>
          <cell r="E745">
            <v>139809.32</v>
          </cell>
          <cell r="F745">
            <v>149016.74</v>
          </cell>
          <cell r="G745">
            <v>167408.38</v>
          </cell>
          <cell r="H745">
            <v>161708.32999999999</v>
          </cell>
          <cell r="I745">
            <v>177376.22</v>
          </cell>
          <cell r="J745">
            <v>178110.88</v>
          </cell>
          <cell r="K745">
            <v>183013.54</v>
          </cell>
          <cell r="L745">
            <v>200321.72</v>
          </cell>
          <cell r="M745">
            <v>197075.21</v>
          </cell>
          <cell r="N745">
            <v>202452.07</v>
          </cell>
        </row>
        <row r="746">
          <cell r="B746" t="str">
            <v>Grifosa</v>
          </cell>
          <cell r="C746">
            <v>145228.15</v>
          </cell>
          <cell r="D746">
            <v>128596.42</v>
          </cell>
          <cell r="E746">
            <v>130846.55</v>
          </cell>
          <cell r="F746">
            <v>134271.43</v>
          </cell>
          <cell r="G746">
            <v>138639.73000000001</v>
          </cell>
          <cell r="H746">
            <v>126090.62</v>
          </cell>
          <cell r="I746">
            <v>161058.45000000001</v>
          </cell>
          <cell r="J746">
            <v>168189.89</v>
          </cell>
          <cell r="K746">
            <v>172789.72</v>
          </cell>
          <cell r="L746">
            <v>179345.03</v>
          </cell>
          <cell r="M746">
            <v>169030.42</v>
          </cell>
          <cell r="N746">
            <v>179749.44</v>
          </cell>
        </row>
        <row r="747">
          <cell r="B747" t="str">
            <v>Gaspetroleo</v>
          </cell>
          <cell r="C747">
            <v>70380.45</v>
          </cell>
          <cell r="D747">
            <v>72264.539999999994</v>
          </cell>
          <cell r="E747">
            <v>77226.16</v>
          </cell>
          <cell r="F747">
            <v>84794.96</v>
          </cell>
          <cell r="G747">
            <v>87565.73</v>
          </cell>
          <cell r="H747">
            <v>85667.29</v>
          </cell>
          <cell r="I747">
            <v>86005.85</v>
          </cell>
          <cell r="J747">
            <v>85920.6</v>
          </cell>
          <cell r="K747">
            <v>79236.84</v>
          </cell>
          <cell r="L747">
            <v>78737.009999999995</v>
          </cell>
          <cell r="M747">
            <v>74292.67</v>
          </cell>
          <cell r="N747">
            <v>78577.240000000005</v>
          </cell>
        </row>
        <row r="748">
          <cell r="B748" t="str">
            <v>Gasnorte</v>
          </cell>
          <cell r="C748">
            <v>464924.1</v>
          </cell>
          <cell r="D748">
            <v>391241.08</v>
          </cell>
          <cell r="E748">
            <v>444544.67</v>
          </cell>
          <cell r="F748">
            <v>427257.84</v>
          </cell>
          <cell r="G748">
            <v>434856.32</v>
          </cell>
          <cell r="H748">
            <v>412705.11</v>
          </cell>
          <cell r="I748">
            <v>435256.19</v>
          </cell>
          <cell r="J748">
            <v>424740.48</v>
          </cell>
          <cell r="K748">
            <v>408951.92</v>
          </cell>
          <cell r="L748">
            <v>428498.62</v>
          </cell>
          <cell r="M748">
            <v>413938.73</v>
          </cell>
          <cell r="N748">
            <v>434528.67</v>
          </cell>
        </row>
        <row r="749">
          <cell r="B749" t="str">
            <v>Aguki</v>
          </cell>
          <cell r="C749">
            <v>265128.14</v>
          </cell>
          <cell r="D749">
            <v>248325.98</v>
          </cell>
          <cell r="E749">
            <v>285718.53000000003</v>
          </cell>
          <cell r="F749">
            <v>277487.24</v>
          </cell>
          <cell r="G749">
            <v>285733.90000000002</v>
          </cell>
          <cell r="H749">
            <v>260989.73</v>
          </cell>
          <cell r="I749">
            <v>256429.12</v>
          </cell>
          <cell r="J749">
            <v>268821.27</v>
          </cell>
          <cell r="K749">
            <v>230470.61</v>
          </cell>
          <cell r="L749">
            <v>245459.24</v>
          </cell>
          <cell r="M749">
            <v>252584.1</v>
          </cell>
          <cell r="N749">
            <v>289172.13</v>
          </cell>
        </row>
        <row r="750">
          <cell r="B750" t="str">
            <v>Tomas Marsano</v>
          </cell>
          <cell r="C750">
            <v>421734.88</v>
          </cell>
          <cell r="D750">
            <v>382509.36</v>
          </cell>
          <cell r="E750">
            <v>421855.83</v>
          </cell>
          <cell r="F750">
            <v>399530.1</v>
          </cell>
          <cell r="G750">
            <v>367987.34</v>
          </cell>
          <cell r="H750">
            <v>347273.87</v>
          </cell>
          <cell r="I750">
            <v>352270.73</v>
          </cell>
          <cell r="J750">
            <v>359026.65</v>
          </cell>
          <cell r="K750">
            <v>342042.13</v>
          </cell>
          <cell r="L750">
            <v>352331.26</v>
          </cell>
          <cell r="M750">
            <v>326879.40000000002</v>
          </cell>
          <cell r="N750">
            <v>355695.73</v>
          </cell>
        </row>
        <row r="751">
          <cell r="B751" t="str">
            <v>La Mar</v>
          </cell>
          <cell r="C751">
            <v>198451.18</v>
          </cell>
          <cell r="D751">
            <v>188247.14</v>
          </cell>
          <cell r="E751">
            <v>200153.69</v>
          </cell>
          <cell r="F751">
            <v>192841.63</v>
          </cell>
          <cell r="G751">
            <v>189033.71</v>
          </cell>
          <cell r="H751">
            <v>151833.68</v>
          </cell>
          <cell r="I751">
            <v>152277.66</v>
          </cell>
          <cell r="J751">
            <v>149842.79</v>
          </cell>
          <cell r="K751">
            <v>146438.75</v>
          </cell>
          <cell r="L751">
            <v>144027.72</v>
          </cell>
          <cell r="M751">
            <v>115828.8</v>
          </cell>
          <cell r="N751">
            <v>125295.78</v>
          </cell>
        </row>
        <row r="752">
          <cell r="B752" t="str">
            <v>S. Margherita</v>
          </cell>
          <cell r="C752">
            <v>143278.44</v>
          </cell>
          <cell r="D752">
            <v>125732.28</v>
          </cell>
          <cell r="E752">
            <v>136347.16</v>
          </cell>
          <cell r="F752">
            <v>133125.94</v>
          </cell>
          <cell r="G752">
            <v>129601.3</v>
          </cell>
          <cell r="H752">
            <v>150284.82999999999</v>
          </cell>
          <cell r="I752">
            <v>156246.01999999999</v>
          </cell>
          <cell r="J752">
            <v>141867.46</v>
          </cell>
          <cell r="K752">
            <v>138223.89000000001</v>
          </cell>
          <cell r="L752">
            <v>151405.35</v>
          </cell>
          <cell r="M752">
            <v>163446.10999999999</v>
          </cell>
          <cell r="N752">
            <v>174341.21</v>
          </cell>
        </row>
        <row r="753">
          <cell r="B753" t="str">
            <v>Esquivias</v>
          </cell>
          <cell r="C753">
            <v>122894.63</v>
          </cell>
          <cell r="D753">
            <v>123698.1</v>
          </cell>
          <cell r="E753">
            <v>136181.69</v>
          </cell>
          <cell r="F753">
            <v>135760.23000000001</v>
          </cell>
          <cell r="G753">
            <v>150625.13</v>
          </cell>
          <cell r="H753">
            <v>167707.16</v>
          </cell>
          <cell r="I753">
            <v>198496.86</v>
          </cell>
          <cell r="J753">
            <v>194426.16</v>
          </cell>
          <cell r="K753">
            <v>234063.66</v>
          </cell>
          <cell r="L753">
            <v>251093.44</v>
          </cell>
          <cell r="M753">
            <v>247452.72</v>
          </cell>
          <cell r="N753">
            <v>242150.86</v>
          </cell>
        </row>
        <row r="754">
          <cell r="B754" t="str">
            <v>Altavidda</v>
          </cell>
          <cell r="C754">
            <v>104999.45</v>
          </cell>
          <cell r="D754">
            <v>105953.59</v>
          </cell>
          <cell r="E754">
            <v>130411.47</v>
          </cell>
          <cell r="F754">
            <v>138428.07</v>
          </cell>
          <cell r="G754">
            <v>138106.28</v>
          </cell>
          <cell r="H754">
            <v>154066.37</v>
          </cell>
          <cell r="I754">
            <v>195785.93</v>
          </cell>
          <cell r="J754">
            <v>200175.28</v>
          </cell>
          <cell r="K754">
            <v>192651.58</v>
          </cell>
          <cell r="L754">
            <v>185768.42</v>
          </cell>
          <cell r="M754">
            <v>180307.62</v>
          </cell>
          <cell r="N754">
            <v>200431.59</v>
          </cell>
        </row>
        <row r="755">
          <cell r="B755" t="str">
            <v>Angamos</v>
          </cell>
          <cell r="C755">
            <v>120026.81</v>
          </cell>
          <cell r="D755">
            <v>108186.85</v>
          </cell>
          <cell r="E755">
            <v>116558.08</v>
          </cell>
          <cell r="F755">
            <v>120175.51</v>
          </cell>
          <cell r="G755">
            <v>115242.03</v>
          </cell>
          <cell r="H755">
            <v>105893.87</v>
          </cell>
          <cell r="I755">
            <v>108948.47</v>
          </cell>
          <cell r="J755">
            <v>114227.04</v>
          </cell>
          <cell r="K755">
            <v>103997.41</v>
          </cell>
          <cell r="L755">
            <v>102729.59</v>
          </cell>
          <cell r="M755">
            <v>97200.75</v>
          </cell>
          <cell r="N755">
            <v>97660.26</v>
          </cell>
        </row>
        <row r="756">
          <cell r="B756" t="str">
            <v>Picorp</v>
          </cell>
          <cell r="C756">
            <v>214226.19</v>
          </cell>
          <cell r="D756">
            <v>200841.94</v>
          </cell>
          <cell r="E756">
            <v>217847.65</v>
          </cell>
          <cell r="F756">
            <v>223327.33</v>
          </cell>
          <cell r="G756">
            <v>238332.53</v>
          </cell>
          <cell r="H756">
            <v>223262.83</v>
          </cell>
          <cell r="I756">
            <v>227496.23</v>
          </cell>
          <cell r="J756">
            <v>214574.28</v>
          </cell>
          <cell r="K756">
            <v>199677.19</v>
          </cell>
          <cell r="L756">
            <v>215347.18</v>
          </cell>
          <cell r="M756">
            <v>231186.13</v>
          </cell>
          <cell r="N756">
            <v>244139.35</v>
          </cell>
        </row>
        <row r="757">
          <cell r="B757" t="str">
            <v>Corsersac</v>
          </cell>
          <cell r="C757">
            <v>202273.16</v>
          </cell>
          <cell r="D757">
            <v>186060.07</v>
          </cell>
          <cell r="E757">
            <v>218179.86</v>
          </cell>
          <cell r="F757">
            <v>216708.97</v>
          </cell>
          <cell r="G757">
            <v>226803.28</v>
          </cell>
          <cell r="H757">
            <v>203772.78</v>
          </cell>
          <cell r="I757">
            <v>213030</v>
          </cell>
          <cell r="J757">
            <v>194506.73</v>
          </cell>
          <cell r="K757">
            <v>189411.88</v>
          </cell>
          <cell r="L757">
            <v>195075.71</v>
          </cell>
          <cell r="M757">
            <v>182170.43</v>
          </cell>
          <cell r="N757">
            <v>198505.19</v>
          </cell>
        </row>
        <row r="758">
          <cell r="B758" t="str">
            <v>La Calera</v>
          </cell>
          <cell r="C758">
            <v>284438.82</v>
          </cell>
          <cell r="D758">
            <v>264334.69</v>
          </cell>
          <cell r="E758">
            <v>290044.92</v>
          </cell>
          <cell r="F758">
            <v>289996.63</v>
          </cell>
          <cell r="G758">
            <v>297475.76</v>
          </cell>
          <cell r="H758">
            <v>262492.75</v>
          </cell>
          <cell r="I758">
            <v>260439.78</v>
          </cell>
          <cell r="J758">
            <v>254900.05</v>
          </cell>
          <cell r="K758">
            <v>237868.06</v>
          </cell>
          <cell r="L758">
            <v>249966.3</v>
          </cell>
          <cell r="M758">
            <v>253489.36</v>
          </cell>
          <cell r="N758">
            <v>263636.68</v>
          </cell>
        </row>
        <row r="759">
          <cell r="B759" t="str">
            <v>Smile</v>
          </cell>
          <cell r="C759">
            <v>159226.17000000001</v>
          </cell>
          <cell r="D759">
            <v>134325.71</v>
          </cell>
          <cell r="E759">
            <v>149315.63</v>
          </cell>
          <cell r="F759">
            <v>162626.09</v>
          </cell>
          <cell r="G759">
            <v>174176.59</v>
          </cell>
          <cell r="H759">
            <v>160151.60999999999</v>
          </cell>
          <cell r="I759">
            <v>153167.23000000001</v>
          </cell>
          <cell r="J759">
            <v>151279.17000000001</v>
          </cell>
          <cell r="K759">
            <v>143671.04000000001</v>
          </cell>
          <cell r="L759">
            <v>142101.68</v>
          </cell>
          <cell r="M759">
            <v>128179.32</v>
          </cell>
          <cell r="N759">
            <v>134221.88</v>
          </cell>
        </row>
        <row r="760">
          <cell r="B760" t="str">
            <v>Graco</v>
          </cell>
          <cell r="C760">
            <v>23672.89</v>
          </cell>
          <cell r="D760">
            <v>133693.48000000001</v>
          </cell>
          <cell r="E760">
            <v>139572.66</v>
          </cell>
          <cell r="F760">
            <v>133470.31</v>
          </cell>
          <cell r="G760">
            <v>132793.01999999999</v>
          </cell>
          <cell r="H760">
            <v>124050.21</v>
          </cell>
          <cell r="I760">
            <v>117556.7</v>
          </cell>
          <cell r="J760">
            <v>112149.13</v>
          </cell>
          <cell r="K760">
            <v>109827.95</v>
          </cell>
          <cell r="L760">
            <v>117815.92</v>
          </cell>
          <cell r="M760">
            <v>120138.53</v>
          </cell>
          <cell r="N760">
            <v>131131.4</v>
          </cell>
        </row>
        <row r="761">
          <cell r="B761" t="str">
            <v>ASSA</v>
          </cell>
          <cell r="C761">
            <v>176247.46</v>
          </cell>
          <cell r="D761">
            <v>159365.78</v>
          </cell>
          <cell r="E761">
            <v>175011.01</v>
          </cell>
          <cell r="F761">
            <v>172439.53</v>
          </cell>
          <cell r="G761">
            <v>174963.26</v>
          </cell>
          <cell r="H761">
            <v>163211.22</v>
          </cell>
          <cell r="I761">
            <v>182287.83</v>
          </cell>
          <cell r="J761">
            <v>187889.31</v>
          </cell>
          <cell r="K761">
            <v>188786.18</v>
          </cell>
          <cell r="L761">
            <v>189883.45</v>
          </cell>
          <cell r="M761">
            <v>205642.58</v>
          </cell>
          <cell r="N761">
            <v>218442.81</v>
          </cell>
        </row>
        <row r="762">
          <cell r="B762" t="str">
            <v>Colonial II</v>
          </cell>
          <cell r="C762">
            <v>394263.36</v>
          </cell>
          <cell r="D762">
            <v>347023.58</v>
          </cell>
          <cell r="E762">
            <v>398226.23</v>
          </cell>
          <cell r="F762">
            <v>382626.69</v>
          </cell>
          <cell r="G762">
            <v>402252.6</v>
          </cell>
          <cell r="H762">
            <v>376285.82</v>
          </cell>
          <cell r="I762">
            <v>388413.48</v>
          </cell>
          <cell r="J762">
            <v>401781.82</v>
          </cell>
          <cell r="K762">
            <v>390322.24</v>
          </cell>
          <cell r="L762">
            <v>401419.13</v>
          </cell>
          <cell r="M762">
            <v>396700.32</v>
          </cell>
          <cell r="N762">
            <v>343408.26</v>
          </cell>
        </row>
        <row r="763">
          <cell r="B763" t="str">
            <v>Arriola</v>
          </cell>
          <cell r="C763">
            <v>498012.73</v>
          </cell>
          <cell r="D763">
            <v>466334.04</v>
          </cell>
          <cell r="E763">
            <v>530761.72</v>
          </cell>
          <cell r="F763">
            <v>591084.55000000005</v>
          </cell>
          <cell r="G763">
            <v>839355.72</v>
          </cell>
          <cell r="H763">
            <v>772276.87</v>
          </cell>
          <cell r="I763">
            <v>701110.89</v>
          </cell>
          <cell r="J763">
            <v>715838.82</v>
          </cell>
          <cell r="K763">
            <v>682580.55</v>
          </cell>
          <cell r="L763">
            <v>824225.56</v>
          </cell>
          <cell r="M763">
            <v>788448.04</v>
          </cell>
          <cell r="N763">
            <v>654230.99</v>
          </cell>
        </row>
        <row r="764">
          <cell r="B764" t="str">
            <v>Cantolao II</v>
          </cell>
          <cell r="C764">
            <v>176194.28</v>
          </cell>
          <cell r="D764">
            <v>167127.70000000001</v>
          </cell>
          <cell r="E764">
            <v>198719.75</v>
          </cell>
          <cell r="F764">
            <v>205941.02</v>
          </cell>
          <cell r="G764">
            <v>215322.39</v>
          </cell>
          <cell r="H764">
            <v>199715.16</v>
          </cell>
          <cell r="I764">
            <v>208867.27</v>
          </cell>
          <cell r="J764">
            <v>220327.41</v>
          </cell>
          <cell r="K764">
            <v>203444.02</v>
          </cell>
          <cell r="L764">
            <v>218839.69</v>
          </cell>
          <cell r="M764">
            <v>219017.3</v>
          </cell>
          <cell r="N764">
            <v>254245.98</v>
          </cell>
        </row>
        <row r="765">
          <cell r="B765" t="str">
            <v>Servitor</v>
          </cell>
          <cell r="C765">
            <v>481792.55</v>
          </cell>
          <cell r="D765">
            <v>399303.69</v>
          </cell>
          <cell r="E765">
            <v>479628.39</v>
          </cell>
          <cell r="F765">
            <v>461293.02</v>
          </cell>
          <cell r="G765">
            <v>471233.94</v>
          </cell>
          <cell r="H765">
            <v>442440.57</v>
          </cell>
          <cell r="I765">
            <v>441217.21</v>
          </cell>
          <cell r="J765">
            <v>433704.51</v>
          </cell>
          <cell r="K765">
            <v>421168.74</v>
          </cell>
          <cell r="L765">
            <v>430180.68</v>
          </cell>
          <cell r="M765">
            <v>426819.31</v>
          </cell>
          <cell r="N765">
            <v>457971.13</v>
          </cell>
        </row>
        <row r="766">
          <cell r="B766" t="str">
            <v>Charlotte</v>
          </cell>
          <cell r="C766">
            <v>238943.81</v>
          </cell>
          <cell r="D766">
            <v>198165.19</v>
          </cell>
          <cell r="E766">
            <v>212060.48</v>
          </cell>
          <cell r="F766">
            <v>225700.27</v>
          </cell>
          <cell r="G766">
            <v>230714.79</v>
          </cell>
          <cell r="H766">
            <v>223478.44</v>
          </cell>
          <cell r="I766">
            <v>235493.01</v>
          </cell>
          <cell r="J766">
            <v>234381.36</v>
          </cell>
          <cell r="K766">
            <v>225033.94</v>
          </cell>
          <cell r="L766">
            <v>231840.46</v>
          </cell>
          <cell r="M766">
            <v>223942.15</v>
          </cell>
          <cell r="N766">
            <v>211578.31</v>
          </cell>
        </row>
        <row r="767">
          <cell r="B767" t="str">
            <v>Clean Energy</v>
          </cell>
          <cell r="C767">
            <v>224690.11</v>
          </cell>
          <cell r="D767">
            <v>195390.98</v>
          </cell>
          <cell r="E767">
            <v>144118.54999999999</v>
          </cell>
          <cell r="F767">
            <v>191315.51</v>
          </cell>
          <cell r="G767">
            <v>252249.18</v>
          </cell>
          <cell r="H767">
            <v>249377.02</v>
          </cell>
          <cell r="I767">
            <v>253896.85</v>
          </cell>
          <cell r="J767">
            <v>279038.48</v>
          </cell>
          <cell r="K767">
            <v>290538.2</v>
          </cell>
          <cell r="L767">
            <v>296054.78000000003</v>
          </cell>
          <cell r="M767">
            <v>276573.49</v>
          </cell>
          <cell r="N767">
            <v>213257.48</v>
          </cell>
        </row>
        <row r="768">
          <cell r="B768" t="str">
            <v>Sol de Oro</v>
          </cell>
          <cell r="C768">
            <v>408682.6</v>
          </cell>
          <cell r="D768">
            <v>375354.88</v>
          </cell>
          <cell r="E768">
            <v>411938.58</v>
          </cell>
          <cell r="F768">
            <v>376720.32</v>
          </cell>
          <cell r="G768">
            <v>397054.19</v>
          </cell>
          <cell r="H768">
            <v>380782.41</v>
          </cell>
          <cell r="I768">
            <v>398558.71999999997</v>
          </cell>
          <cell r="J768">
            <v>395720.91</v>
          </cell>
          <cell r="K768">
            <v>372197.26</v>
          </cell>
          <cell r="L768">
            <v>396084.31</v>
          </cell>
          <cell r="M768">
            <v>376147.67</v>
          </cell>
          <cell r="N768">
            <v>395505.59</v>
          </cell>
        </row>
        <row r="769">
          <cell r="B769" t="str">
            <v>Julia</v>
          </cell>
          <cell r="C769">
            <v>242645.79</v>
          </cell>
          <cell r="D769">
            <v>199677.64</v>
          </cell>
          <cell r="E769">
            <v>263132.17</v>
          </cell>
          <cell r="F769">
            <v>311175.94</v>
          </cell>
          <cell r="G769">
            <v>334999.40000000002</v>
          </cell>
          <cell r="H769">
            <v>329300</v>
          </cell>
          <cell r="I769">
            <v>336997.5</v>
          </cell>
          <cell r="J769">
            <v>279753.17</v>
          </cell>
          <cell r="K769">
            <v>255915.76</v>
          </cell>
          <cell r="L769">
            <v>294653.96000000002</v>
          </cell>
          <cell r="M769">
            <v>301455.5</v>
          </cell>
          <cell r="N769">
            <v>333701.37</v>
          </cell>
        </row>
        <row r="770">
          <cell r="B770" t="str">
            <v>VCC</v>
          </cell>
          <cell r="C770">
            <v>154663.07999999999</v>
          </cell>
          <cell r="D770">
            <v>128884.5</v>
          </cell>
          <cell r="E770">
            <v>135947.26999999999</v>
          </cell>
          <cell r="F770">
            <v>133794.63</v>
          </cell>
          <cell r="G770">
            <v>150596.6</v>
          </cell>
          <cell r="H770">
            <v>180324.27</v>
          </cell>
          <cell r="I770">
            <v>270726.09000000003</v>
          </cell>
          <cell r="J770">
            <v>255408.08</v>
          </cell>
          <cell r="K770">
            <v>245918.84</v>
          </cell>
          <cell r="L770">
            <v>251492.6</v>
          </cell>
          <cell r="M770">
            <v>281501.12</v>
          </cell>
          <cell r="N770">
            <v>296832.96000000002</v>
          </cell>
        </row>
        <row r="771">
          <cell r="B771" t="str">
            <v>Los Jardines</v>
          </cell>
          <cell r="C771">
            <v>97185.33</v>
          </cell>
          <cell r="D771">
            <v>97140.75</v>
          </cell>
          <cell r="E771">
            <v>105584.54</v>
          </cell>
          <cell r="F771">
            <v>97807.24</v>
          </cell>
          <cell r="G771">
            <v>99694.97</v>
          </cell>
          <cell r="H771">
            <v>83428.7</v>
          </cell>
          <cell r="I771">
            <v>81197.83</v>
          </cell>
          <cell r="J771">
            <v>76021.440000000002</v>
          </cell>
          <cell r="K771">
            <v>66646.23</v>
          </cell>
          <cell r="L771">
            <v>63991.66</v>
          </cell>
          <cell r="M771">
            <v>64659.92</v>
          </cell>
          <cell r="N771">
            <v>75156.41</v>
          </cell>
        </row>
        <row r="772">
          <cell r="B772" t="str">
            <v>Cormar</v>
          </cell>
          <cell r="C772">
            <v>223605.89</v>
          </cell>
          <cell r="D772">
            <v>171746.47</v>
          </cell>
          <cell r="E772">
            <v>195583.91</v>
          </cell>
          <cell r="F772">
            <v>210791.07</v>
          </cell>
          <cell r="G772">
            <v>204869.04</v>
          </cell>
          <cell r="H772">
            <v>202913.26</v>
          </cell>
          <cell r="I772">
            <v>194358.84</v>
          </cell>
          <cell r="J772">
            <v>212262.96</v>
          </cell>
          <cell r="K772">
            <v>197004.6</v>
          </cell>
          <cell r="L772">
            <v>211634.47</v>
          </cell>
          <cell r="M772">
            <v>193599.27</v>
          </cell>
          <cell r="N772">
            <v>199745.95</v>
          </cell>
        </row>
        <row r="773">
          <cell r="B773" t="str">
            <v>Felverana</v>
          </cell>
          <cell r="C773">
            <v>111358.53</v>
          </cell>
          <cell r="D773">
            <v>96851.58</v>
          </cell>
          <cell r="E773">
            <v>104323.59</v>
          </cell>
          <cell r="F773">
            <v>103025.57</v>
          </cell>
          <cell r="G773">
            <v>83851.429999999993</v>
          </cell>
          <cell r="H773">
            <v>75827.350000000006</v>
          </cell>
          <cell r="I773">
            <v>89001.88</v>
          </cell>
          <cell r="J773">
            <v>91685.77</v>
          </cell>
          <cell r="K773">
            <v>89890.19</v>
          </cell>
          <cell r="L773">
            <v>90419.89</v>
          </cell>
          <cell r="M773">
            <v>125200.99</v>
          </cell>
          <cell r="N773">
            <v>144928.68</v>
          </cell>
        </row>
        <row r="774">
          <cell r="B774" t="str">
            <v>Argus</v>
          </cell>
          <cell r="C774">
            <v>72585.25</v>
          </cell>
          <cell r="D774">
            <v>66388.679999999993</v>
          </cell>
          <cell r="E774">
            <v>68342.600000000006</v>
          </cell>
          <cell r="F774">
            <v>64631.65</v>
          </cell>
          <cell r="G774">
            <v>71293.13</v>
          </cell>
          <cell r="H774">
            <v>73019.56</v>
          </cell>
          <cell r="I774">
            <v>70265.210000000006</v>
          </cell>
          <cell r="J774">
            <v>66043.12</v>
          </cell>
          <cell r="K774">
            <v>64972.52</v>
          </cell>
          <cell r="L774">
            <v>74051.39</v>
          </cell>
          <cell r="M774">
            <v>83955.85</v>
          </cell>
          <cell r="N774">
            <v>81663.88</v>
          </cell>
        </row>
        <row r="775">
          <cell r="B775" t="str">
            <v>San Juanito II</v>
          </cell>
          <cell r="C775">
            <v>267679.94</v>
          </cell>
          <cell r="D775">
            <v>259408.31</v>
          </cell>
          <cell r="E775">
            <v>283866.74</v>
          </cell>
          <cell r="F775">
            <v>280850.61</v>
          </cell>
          <cell r="G775">
            <v>291348.64</v>
          </cell>
          <cell r="H775">
            <v>285863.74</v>
          </cell>
          <cell r="I775">
            <v>288980.37</v>
          </cell>
          <cell r="J775">
            <v>320691.49</v>
          </cell>
          <cell r="K775">
            <v>308142.71000000002</v>
          </cell>
          <cell r="L775">
            <v>306999.57</v>
          </cell>
          <cell r="M775">
            <v>334825.53000000003</v>
          </cell>
          <cell r="N775">
            <v>326936.34000000003</v>
          </cell>
        </row>
        <row r="776">
          <cell r="B776" t="str">
            <v>Universal</v>
          </cell>
          <cell r="C776">
            <v>433779.42</v>
          </cell>
          <cell r="D776">
            <v>376298.6</v>
          </cell>
          <cell r="E776">
            <v>432480.34</v>
          </cell>
          <cell r="F776">
            <v>420452.14</v>
          </cell>
          <cell r="G776">
            <v>412810.94</v>
          </cell>
          <cell r="H776">
            <v>375925.59</v>
          </cell>
          <cell r="I776">
            <v>376596.79</v>
          </cell>
          <cell r="J776">
            <v>348371.56</v>
          </cell>
          <cell r="K776">
            <v>426081.24</v>
          </cell>
          <cell r="L776">
            <v>486554.09</v>
          </cell>
          <cell r="M776">
            <v>452729.75</v>
          </cell>
          <cell r="N776">
            <v>484087.27</v>
          </cell>
        </row>
        <row r="777">
          <cell r="B777" t="str">
            <v>Gasac</v>
          </cell>
          <cell r="C777">
            <v>286525.78000000003</v>
          </cell>
          <cell r="D777">
            <v>239785.08</v>
          </cell>
          <cell r="E777">
            <v>255204.92</v>
          </cell>
          <cell r="F777">
            <v>240887.12</v>
          </cell>
          <cell r="G777">
            <v>244578.6</v>
          </cell>
          <cell r="H777">
            <v>225109.09</v>
          </cell>
          <cell r="I777">
            <v>220249.98</v>
          </cell>
          <cell r="J777">
            <v>248203.64</v>
          </cell>
          <cell r="K777">
            <v>236809.17</v>
          </cell>
          <cell r="L777">
            <v>247795.94</v>
          </cell>
          <cell r="M777">
            <v>238930.26</v>
          </cell>
          <cell r="N777">
            <v>241505.39</v>
          </cell>
        </row>
        <row r="778">
          <cell r="B778" t="str">
            <v>Trigam</v>
          </cell>
          <cell r="C778">
            <v>245518.17</v>
          </cell>
          <cell r="D778">
            <v>221948.71</v>
          </cell>
          <cell r="E778">
            <v>223625.41</v>
          </cell>
          <cell r="F778">
            <v>234734.99</v>
          </cell>
          <cell r="G778">
            <v>220561.06</v>
          </cell>
          <cell r="H778">
            <v>208424.43</v>
          </cell>
          <cell r="I778">
            <v>187920.34</v>
          </cell>
          <cell r="J778">
            <v>179788.47</v>
          </cell>
          <cell r="K778">
            <v>190987.05</v>
          </cell>
          <cell r="L778">
            <v>204896.89</v>
          </cell>
          <cell r="M778">
            <v>204665.59</v>
          </cell>
          <cell r="N778">
            <v>203060.52</v>
          </cell>
        </row>
        <row r="779">
          <cell r="B779" t="str">
            <v>El Ovalo</v>
          </cell>
          <cell r="C779">
            <v>155939.45000000001</v>
          </cell>
          <cell r="D779">
            <v>133125.64000000001</v>
          </cell>
          <cell r="E779">
            <v>126922.5</v>
          </cell>
          <cell r="F779">
            <v>122938.23</v>
          </cell>
          <cell r="G779">
            <v>124414.29</v>
          </cell>
          <cell r="H779">
            <v>124530.7</v>
          </cell>
          <cell r="I779">
            <v>103886.32</v>
          </cell>
          <cell r="J779">
            <v>0</v>
          </cell>
          <cell r="K779">
            <v>0</v>
          </cell>
          <cell r="L779">
            <v>41732.660000000003</v>
          </cell>
          <cell r="M779">
            <v>162816.54999999999</v>
          </cell>
          <cell r="N779">
            <v>155579.63</v>
          </cell>
        </row>
        <row r="780">
          <cell r="B780" t="str">
            <v>El Asesor</v>
          </cell>
          <cell r="C780">
            <v>316135.38</v>
          </cell>
          <cell r="D780">
            <v>295453.59000000003</v>
          </cell>
          <cell r="E780">
            <v>323029.02</v>
          </cell>
          <cell r="F780">
            <v>318977.15000000002</v>
          </cell>
          <cell r="G780">
            <v>324745.59000000003</v>
          </cell>
          <cell r="H780">
            <v>285895.46999999997</v>
          </cell>
          <cell r="I780">
            <v>311962.57</v>
          </cell>
          <cell r="J780">
            <v>286716.65000000002</v>
          </cell>
          <cell r="K780">
            <v>285924.64</v>
          </cell>
          <cell r="L780">
            <v>290485.5</v>
          </cell>
          <cell r="M780">
            <v>287123.48</v>
          </cell>
          <cell r="N780">
            <v>312857.38</v>
          </cell>
        </row>
        <row r="781">
          <cell r="B781" t="str">
            <v>Lumar</v>
          </cell>
          <cell r="C781">
            <v>116516.37</v>
          </cell>
          <cell r="D781">
            <v>90664.11</v>
          </cell>
          <cell r="E781">
            <v>117161.87</v>
          </cell>
          <cell r="F781">
            <v>134889.29</v>
          </cell>
          <cell r="G781">
            <v>134617.29</v>
          </cell>
          <cell r="H781">
            <v>108306.02</v>
          </cell>
          <cell r="I781">
            <v>104649.57</v>
          </cell>
          <cell r="J781">
            <v>117999.05</v>
          </cell>
          <cell r="K781">
            <v>127014.82</v>
          </cell>
          <cell r="L781">
            <v>126662</v>
          </cell>
          <cell r="M781">
            <v>116491.6</v>
          </cell>
          <cell r="N781">
            <v>118452.09</v>
          </cell>
        </row>
        <row r="782">
          <cell r="B782" t="str">
            <v>GIO</v>
          </cell>
          <cell r="C782">
            <v>283580.64</v>
          </cell>
          <cell r="D782">
            <v>273038.17</v>
          </cell>
          <cell r="E782">
            <v>306206.49</v>
          </cell>
          <cell r="F782">
            <v>282445.03999999998</v>
          </cell>
          <cell r="G782">
            <v>302049.98</v>
          </cell>
          <cell r="H782">
            <v>285557.08</v>
          </cell>
          <cell r="I782">
            <v>291876.81</v>
          </cell>
          <cell r="J782">
            <v>285377.86</v>
          </cell>
          <cell r="K782">
            <v>283411.96000000002</v>
          </cell>
          <cell r="L782">
            <v>294295.88</v>
          </cell>
          <cell r="M782">
            <v>287676.49</v>
          </cell>
          <cell r="N782">
            <v>305037.3</v>
          </cell>
        </row>
        <row r="783">
          <cell r="B783" t="str">
            <v>GESA</v>
          </cell>
          <cell r="C783">
            <v>258193.78</v>
          </cell>
          <cell r="D783">
            <v>244743.05</v>
          </cell>
          <cell r="E783">
            <v>227383.37</v>
          </cell>
          <cell r="F783">
            <v>353863.27</v>
          </cell>
          <cell r="G783">
            <v>490990.19</v>
          </cell>
          <cell r="H783">
            <v>420881.97</v>
          </cell>
          <cell r="I783">
            <v>330625.65000000002</v>
          </cell>
          <cell r="J783">
            <v>286662.14</v>
          </cell>
          <cell r="K783">
            <v>272760.75</v>
          </cell>
          <cell r="L783">
            <v>341988.6</v>
          </cell>
          <cell r="M783">
            <v>299635.39</v>
          </cell>
          <cell r="N783">
            <v>324171.07</v>
          </cell>
        </row>
        <row r="784">
          <cell r="B784" t="str">
            <v>Siroco</v>
          </cell>
          <cell r="C784">
            <v>182011.06</v>
          </cell>
          <cell r="D784">
            <v>167042.04999999999</v>
          </cell>
          <cell r="E784">
            <v>181868.04</v>
          </cell>
          <cell r="F784">
            <v>185875.03</v>
          </cell>
          <cell r="G784">
            <v>184263.42</v>
          </cell>
          <cell r="H784">
            <v>174369.16</v>
          </cell>
          <cell r="I784">
            <v>195074.51</v>
          </cell>
          <cell r="J784">
            <v>200954.32</v>
          </cell>
          <cell r="K784">
            <v>185383.6</v>
          </cell>
          <cell r="L784">
            <v>198005.27</v>
          </cell>
          <cell r="M784">
            <v>180871.2</v>
          </cell>
          <cell r="N784">
            <v>179242.88</v>
          </cell>
        </row>
        <row r="785">
          <cell r="B785" t="str">
            <v>Gran Chimú</v>
          </cell>
          <cell r="C785">
            <v>211998.91</v>
          </cell>
          <cell r="D785">
            <v>207704.35</v>
          </cell>
          <cell r="E785">
            <v>252880.7</v>
          </cell>
          <cell r="F785">
            <v>250117.65</v>
          </cell>
          <cell r="G785">
            <v>258798.91</v>
          </cell>
          <cell r="H785">
            <v>226823.48</v>
          </cell>
          <cell r="I785">
            <v>247989.71</v>
          </cell>
          <cell r="J785">
            <v>237508.27</v>
          </cell>
          <cell r="K785">
            <v>214895.17</v>
          </cell>
          <cell r="L785">
            <v>212523.92</v>
          </cell>
          <cell r="M785">
            <v>197617.19</v>
          </cell>
          <cell r="N785">
            <v>209026.52</v>
          </cell>
        </row>
        <row r="786">
          <cell r="B786" t="str">
            <v>Quilca</v>
          </cell>
          <cell r="C786">
            <v>283619.59000000003</v>
          </cell>
          <cell r="D786">
            <v>265472.23</v>
          </cell>
          <cell r="E786">
            <v>299877.42</v>
          </cell>
          <cell r="F786">
            <v>279366.24</v>
          </cell>
          <cell r="G786">
            <v>287709.25</v>
          </cell>
          <cell r="H786">
            <v>269358.08000000002</v>
          </cell>
          <cell r="I786">
            <v>298051.87</v>
          </cell>
          <cell r="J786">
            <v>278373.82</v>
          </cell>
          <cell r="K786">
            <v>265340.37</v>
          </cell>
          <cell r="L786">
            <v>287026.65999999997</v>
          </cell>
          <cell r="M786">
            <v>275350.46000000002</v>
          </cell>
          <cell r="N786">
            <v>296588.09999999998</v>
          </cell>
        </row>
        <row r="787">
          <cell r="B787" t="str">
            <v>Sudamericano</v>
          </cell>
          <cell r="C787">
            <v>244455.91</v>
          </cell>
          <cell r="D787">
            <v>213335.67999999999</v>
          </cell>
          <cell r="E787">
            <v>220728.37</v>
          </cell>
          <cell r="F787">
            <v>232845.4</v>
          </cell>
          <cell r="G787">
            <v>234588.06</v>
          </cell>
          <cell r="H787">
            <v>212205.35</v>
          </cell>
          <cell r="I787">
            <v>231836.94</v>
          </cell>
          <cell r="J787">
            <v>241868.09</v>
          </cell>
          <cell r="K787">
            <v>229504.55</v>
          </cell>
          <cell r="L787">
            <v>247232.44</v>
          </cell>
          <cell r="M787">
            <v>227786.29</v>
          </cell>
          <cell r="N787">
            <v>246114.47</v>
          </cell>
        </row>
        <row r="788">
          <cell r="B788" t="str">
            <v>Pachacútec</v>
          </cell>
          <cell r="C788">
            <v>349834.37</v>
          </cell>
          <cell r="D788">
            <v>320082.23</v>
          </cell>
          <cell r="E788">
            <v>360313.16</v>
          </cell>
          <cell r="F788">
            <v>323437.61</v>
          </cell>
          <cell r="G788">
            <v>337014.94</v>
          </cell>
          <cell r="H788">
            <v>319721.62</v>
          </cell>
          <cell r="I788">
            <v>330361.13</v>
          </cell>
          <cell r="J788">
            <v>337775.86</v>
          </cell>
          <cell r="K788">
            <v>298027.57</v>
          </cell>
          <cell r="L788">
            <v>325262.53000000003</v>
          </cell>
          <cell r="M788">
            <v>306084.46999999997</v>
          </cell>
          <cell r="N788">
            <v>312308.84000000003</v>
          </cell>
        </row>
        <row r="789">
          <cell r="B789" t="str">
            <v>Virgen María</v>
          </cell>
          <cell r="C789">
            <v>100416.58</v>
          </cell>
          <cell r="D789">
            <v>93462.14</v>
          </cell>
          <cell r="E789">
            <v>103443.09</v>
          </cell>
          <cell r="F789">
            <v>101401.06</v>
          </cell>
          <cell r="G789">
            <v>112616.85</v>
          </cell>
          <cell r="H789">
            <v>89497.06</v>
          </cell>
          <cell r="I789">
            <v>82455.460000000006</v>
          </cell>
          <cell r="J789">
            <v>74072.240000000005</v>
          </cell>
          <cell r="K789">
            <v>76041.399999999994</v>
          </cell>
          <cell r="L789">
            <v>77158.84</v>
          </cell>
          <cell r="M789">
            <v>74033.710000000006</v>
          </cell>
          <cell r="N789">
            <v>75274.820000000007</v>
          </cell>
        </row>
        <row r="790">
          <cell r="B790" t="str">
            <v>Argentina</v>
          </cell>
          <cell r="C790">
            <v>63968.06</v>
          </cell>
          <cell r="D790">
            <v>56184.76</v>
          </cell>
          <cell r="E790">
            <v>57920.58</v>
          </cell>
          <cell r="F790">
            <v>61582.65</v>
          </cell>
          <cell r="G790">
            <v>69346.97</v>
          </cell>
          <cell r="H790">
            <v>74759.72</v>
          </cell>
          <cell r="I790">
            <v>66784</v>
          </cell>
          <cell r="J790">
            <v>62877.48</v>
          </cell>
          <cell r="K790">
            <v>59391.93</v>
          </cell>
          <cell r="L790">
            <v>50515.49</v>
          </cell>
          <cell r="M790">
            <v>64521.37</v>
          </cell>
          <cell r="N790">
            <v>132257.60000000001</v>
          </cell>
        </row>
        <row r="791">
          <cell r="B791" t="str">
            <v>Genex</v>
          </cell>
          <cell r="C791">
            <v>282018.45</v>
          </cell>
          <cell r="D791">
            <v>264664.88</v>
          </cell>
          <cell r="E791">
            <v>302592.82</v>
          </cell>
          <cell r="F791">
            <v>299286.63</v>
          </cell>
          <cell r="G791">
            <v>305734.71000000002</v>
          </cell>
          <cell r="H791">
            <v>294898.7</v>
          </cell>
          <cell r="I791">
            <v>329262.96999999997</v>
          </cell>
          <cell r="J791">
            <v>329246.69</v>
          </cell>
          <cell r="K791">
            <v>297382.31</v>
          </cell>
          <cell r="L791">
            <v>315615.56</v>
          </cell>
          <cell r="M791">
            <v>316081.55</v>
          </cell>
          <cell r="N791">
            <v>335425.08</v>
          </cell>
        </row>
        <row r="792">
          <cell r="B792" t="str">
            <v>Colonial</v>
          </cell>
          <cell r="C792">
            <v>83847.509999999995</v>
          </cell>
          <cell r="D792">
            <v>86061.97</v>
          </cell>
          <cell r="E792">
            <v>90711.26</v>
          </cell>
          <cell r="F792">
            <v>92494.45</v>
          </cell>
          <cell r="G792">
            <v>82114.19</v>
          </cell>
          <cell r="H792">
            <v>83603.33</v>
          </cell>
          <cell r="I792">
            <v>90877.03</v>
          </cell>
          <cell r="J792">
            <v>79977.919999999998</v>
          </cell>
          <cell r="K792">
            <v>81647.58</v>
          </cell>
          <cell r="L792">
            <v>84150.32</v>
          </cell>
          <cell r="M792">
            <v>76190.38</v>
          </cell>
          <cell r="N792">
            <v>133146.26</v>
          </cell>
        </row>
        <row r="793">
          <cell r="B793" t="str">
            <v>Venezuela</v>
          </cell>
          <cell r="C793">
            <v>154680.82999999999</v>
          </cell>
          <cell r="D793">
            <v>140841.32999999999</v>
          </cell>
          <cell r="E793">
            <v>150550.15</v>
          </cell>
          <cell r="F793">
            <v>153956.32999999999</v>
          </cell>
          <cell r="G793">
            <v>158030.60999999999</v>
          </cell>
          <cell r="H793">
            <v>190230.23</v>
          </cell>
          <cell r="I793">
            <v>178449.49</v>
          </cell>
          <cell r="J793">
            <v>176868.9</v>
          </cell>
          <cell r="K793">
            <v>171548.93</v>
          </cell>
          <cell r="L793">
            <v>152217.71</v>
          </cell>
          <cell r="M793">
            <v>186431.35</v>
          </cell>
          <cell r="N793">
            <v>169982.31</v>
          </cell>
        </row>
        <row r="794">
          <cell r="B794" t="str">
            <v>Lubrigas</v>
          </cell>
          <cell r="C794">
            <v>73026.880000000005</v>
          </cell>
          <cell r="D794">
            <v>63052.42</v>
          </cell>
          <cell r="E794">
            <v>73505.84</v>
          </cell>
          <cell r="F794">
            <v>80244.33</v>
          </cell>
          <cell r="G794">
            <v>71783.62</v>
          </cell>
          <cell r="H794">
            <v>72177.5</v>
          </cell>
          <cell r="I794">
            <v>75175.070000000007</v>
          </cell>
          <cell r="J794">
            <v>69979.039999999994</v>
          </cell>
          <cell r="K794">
            <v>68779.789999999994</v>
          </cell>
          <cell r="L794">
            <v>67233.679999999993</v>
          </cell>
          <cell r="M794">
            <v>58788.76</v>
          </cell>
          <cell r="N794">
            <v>57700.69</v>
          </cell>
        </row>
        <row r="795">
          <cell r="B795" t="str">
            <v>Shalom</v>
          </cell>
          <cell r="C795">
            <v>142305</v>
          </cell>
          <cell r="D795">
            <v>134033.69</v>
          </cell>
          <cell r="E795">
            <v>140962.78</v>
          </cell>
          <cell r="F795">
            <v>138018.63</v>
          </cell>
          <cell r="G795">
            <v>132923.95000000001</v>
          </cell>
          <cell r="H795">
            <v>124411.38</v>
          </cell>
          <cell r="I795">
            <v>140379.96</v>
          </cell>
          <cell r="J795">
            <v>147276.70000000001</v>
          </cell>
          <cell r="K795">
            <v>139447.59</v>
          </cell>
          <cell r="L795">
            <v>156042.54</v>
          </cell>
          <cell r="M795">
            <v>139116.35999999999</v>
          </cell>
          <cell r="N795">
            <v>169897.28</v>
          </cell>
        </row>
        <row r="796">
          <cell r="B796" t="str">
            <v>Pits</v>
          </cell>
          <cell r="C796">
            <v>123114.68</v>
          </cell>
          <cell r="D796">
            <v>111011.66</v>
          </cell>
          <cell r="E796">
            <v>124056.87</v>
          </cell>
          <cell r="F796">
            <v>118620.63</v>
          </cell>
          <cell r="G796">
            <v>127489.65</v>
          </cell>
          <cell r="H796">
            <v>125288.61</v>
          </cell>
          <cell r="I796">
            <v>125506.93</v>
          </cell>
          <cell r="J796">
            <v>125032.23</v>
          </cell>
          <cell r="K796">
            <v>117316.75</v>
          </cell>
          <cell r="L796">
            <v>112328.06</v>
          </cell>
          <cell r="M796">
            <v>113818.64</v>
          </cell>
          <cell r="N796">
            <v>126719.03</v>
          </cell>
        </row>
        <row r="797">
          <cell r="B797" t="str">
            <v>Arica</v>
          </cell>
          <cell r="C797">
            <v>152877.98000000001</v>
          </cell>
          <cell r="D797">
            <v>141077.49</v>
          </cell>
          <cell r="E797">
            <v>156100.31</v>
          </cell>
          <cell r="F797">
            <v>149321.85999999999</v>
          </cell>
          <cell r="G797">
            <v>145896.42000000001</v>
          </cell>
          <cell r="H797">
            <v>142123.98000000001</v>
          </cell>
          <cell r="I797">
            <v>151372.31</v>
          </cell>
          <cell r="J797">
            <v>146114.75</v>
          </cell>
          <cell r="K797">
            <v>136370.48000000001</v>
          </cell>
          <cell r="L797">
            <v>143329.39000000001</v>
          </cell>
          <cell r="M797">
            <v>84380.12</v>
          </cell>
          <cell r="N797">
            <v>137285.19</v>
          </cell>
        </row>
        <row r="798">
          <cell r="B798" t="str">
            <v>Fometsa</v>
          </cell>
          <cell r="C798">
            <v>103165.18</v>
          </cell>
          <cell r="D798">
            <v>94357.440000000002</v>
          </cell>
          <cell r="E798">
            <v>100931.87</v>
          </cell>
          <cell r="F798">
            <v>106479.15</v>
          </cell>
          <cell r="G798">
            <v>100401.01</v>
          </cell>
          <cell r="H798">
            <v>89602.73</v>
          </cell>
          <cell r="I798">
            <v>95300.85</v>
          </cell>
          <cell r="J798">
            <v>94932.81</v>
          </cell>
          <cell r="K798">
            <v>103829.89</v>
          </cell>
          <cell r="L798">
            <v>103691.06</v>
          </cell>
          <cell r="M798">
            <v>92369.11</v>
          </cell>
          <cell r="N798">
            <v>96883.86</v>
          </cell>
        </row>
        <row r="799">
          <cell r="B799" t="str">
            <v>Santa Rosa</v>
          </cell>
          <cell r="C799">
            <v>143671.62</v>
          </cell>
          <cell r="D799">
            <v>129684.41</v>
          </cell>
          <cell r="E799">
            <v>146424.82</v>
          </cell>
          <cell r="F799">
            <v>133540.99</v>
          </cell>
          <cell r="G799">
            <v>138960.12</v>
          </cell>
          <cell r="H799">
            <v>127377.49</v>
          </cell>
          <cell r="I799">
            <v>129514.69</v>
          </cell>
          <cell r="J799">
            <v>131996.28</v>
          </cell>
          <cell r="K799">
            <v>116279.61</v>
          </cell>
          <cell r="L799">
            <v>125764.53</v>
          </cell>
          <cell r="M799">
            <v>148252.43</v>
          </cell>
          <cell r="N799">
            <v>163430.93</v>
          </cell>
        </row>
        <row r="800">
          <cell r="B800" t="str">
            <v>Lima</v>
          </cell>
          <cell r="C800">
            <v>238981.26</v>
          </cell>
          <cell r="D800">
            <v>221013.05</v>
          </cell>
          <cell r="E800">
            <v>259717.1</v>
          </cell>
          <cell r="F800">
            <v>251377.82</v>
          </cell>
          <cell r="G800">
            <v>255563.13</v>
          </cell>
          <cell r="H800">
            <v>240978.04</v>
          </cell>
          <cell r="I800">
            <v>246142.84</v>
          </cell>
          <cell r="J800">
            <v>269167.65999999997</v>
          </cell>
          <cell r="K800">
            <v>290413.28999999998</v>
          </cell>
          <cell r="L800">
            <v>290906.08</v>
          </cell>
          <cell r="M800">
            <v>267141.09000000003</v>
          </cell>
          <cell r="N800">
            <v>287455.38</v>
          </cell>
        </row>
        <row r="801">
          <cell r="B801" t="str">
            <v>Cilugas</v>
          </cell>
          <cell r="C801">
            <v>137395.82</v>
          </cell>
          <cell r="D801">
            <v>108459.11</v>
          </cell>
          <cell r="E801">
            <v>113128.2</v>
          </cell>
          <cell r="F801">
            <v>103230.65</v>
          </cell>
          <cell r="G801">
            <v>104622.77</v>
          </cell>
          <cell r="H801">
            <v>97825</v>
          </cell>
          <cell r="I801">
            <v>91616.03</v>
          </cell>
          <cell r="J801">
            <v>69171.02</v>
          </cell>
          <cell r="K801">
            <v>66436.77</v>
          </cell>
          <cell r="L801">
            <v>70489.39</v>
          </cell>
          <cell r="M801">
            <v>61198.66</v>
          </cell>
          <cell r="N801">
            <v>59914.39</v>
          </cell>
        </row>
        <row r="802">
          <cell r="B802" t="str">
            <v>Intraserv 5</v>
          </cell>
          <cell r="C802">
            <v>283174.55</v>
          </cell>
          <cell r="D802">
            <v>270432.71000000002</v>
          </cell>
          <cell r="E802">
            <v>311500.48</v>
          </cell>
          <cell r="F802">
            <v>309239.65999999997</v>
          </cell>
          <cell r="G802">
            <v>321690.87</v>
          </cell>
          <cell r="H802">
            <v>282618.96000000002</v>
          </cell>
          <cell r="I802">
            <v>347122.24</v>
          </cell>
          <cell r="J802">
            <v>313083.27</v>
          </cell>
          <cell r="K802">
            <v>311997.48</v>
          </cell>
          <cell r="L802">
            <v>318927.32</v>
          </cell>
          <cell r="M802">
            <v>297818.81</v>
          </cell>
          <cell r="N802">
            <v>311645.15999999997</v>
          </cell>
        </row>
        <row r="803">
          <cell r="B803" t="str">
            <v>Colonial III</v>
          </cell>
          <cell r="C803">
            <v>113342.81</v>
          </cell>
          <cell r="D803">
            <v>105768.96000000001</v>
          </cell>
          <cell r="E803">
            <v>89791.92</v>
          </cell>
          <cell r="F803">
            <v>89472.58</v>
          </cell>
          <cell r="G803">
            <v>82701.740000000005</v>
          </cell>
          <cell r="H803">
            <v>62446.93</v>
          </cell>
          <cell r="I803">
            <v>57045.39</v>
          </cell>
          <cell r="J803">
            <v>58862.09</v>
          </cell>
          <cell r="K803">
            <v>57719.43</v>
          </cell>
          <cell r="L803">
            <v>60652.26</v>
          </cell>
          <cell r="M803">
            <v>56618.61</v>
          </cell>
          <cell r="N803">
            <v>61527.25</v>
          </cell>
        </row>
        <row r="804">
          <cell r="B804" t="str">
            <v>Vijogas</v>
          </cell>
          <cell r="C804">
            <v>255014.49</v>
          </cell>
          <cell r="D804">
            <v>237334.86</v>
          </cell>
          <cell r="E804">
            <v>265910.05</v>
          </cell>
          <cell r="F804">
            <v>275453.03999999998</v>
          </cell>
          <cell r="G804">
            <v>251691.35</v>
          </cell>
          <cell r="H804">
            <v>308637.75</v>
          </cell>
          <cell r="I804">
            <v>329932.28999999998</v>
          </cell>
          <cell r="J804">
            <v>318392.87</v>
          </cell>
          <cell r="K804">
            <v>270436.59000000003</v>
          </cell>
          <cell r="L804">
            <v>283220.78000000003</v>
          </cell>
          <cell r="M804">
            <v>279030.90999999997</v>
          </cell>
          <cell r="N804">
            <v>290635.37</v>
          </cell>
        </row>
        <row r="805">
          <cell r="B805" t="str">
            <v>Altavidda II</v>
          </cell>
          <cell r="C805">
            <v>306919.77</v>
          </cell>
          <cell r="D805">
            <v>291939.49</v>
          </cell>
          <cell r="E805">
            <v>313232.74</v>
          </cell>
          <cell r="F805">
            <v>377475.06</v>
          </cell>
          <cell r="G805">
            <v>449646.2</v>
          </cell>
          <cell r="H805">
            <v>459416.03</v>
          </cell>
          <cell r="I805">
            <v>486884.68</v>
          </cell>
          <cell r="J805">
            <v>427809.38</v>
          </cell>
          <cell r="K805">
            <v>404561.39</v>
          </cell>
          <cell r="L805">
            <v>447605.88</v>
          </cell>
          <cell r="M805">
            <v>436677.26</v>
          </cell>
          <cell r="N805">
            <v>459231.56</v>
          </cell>
        </row>
        <row r="806">
          <cell r="B806" t="str">
            <v>Delta</v>
          </cell>
          <cell r="C806">
            <v>388100.34</v>
          </cell>
          <cell r="D806">
            <v>357989.01</v>
          </cell>
          <cell r="E806">
            <v>404452.15</v>
          </cell>
          <cell r="F806">
            <v>393182.02</v>
          </cell>
          <cell r="G806">
            <v>385984.37</v>
          </cell>
          <cell r="H806">
            <v>381437.48</v>
          </cell>
          <cell r="I806">
            <v>396494.79</v>
          </cell>
          <cell r="J806">
            <v>388090.78</v>
          </cell>
          <cell r="K806">
            <v>380508.69</v>
          </cell>
          <cell r="L806">
            <v>389643.59</v>
          </cell>
          <cell r="M806">
            <v>362241.06</v>
          </cell>
          <cell r="N806">
            <v>390942.8</v>
          </cell>
        </row>
        <row r="807">
          <cell r="B807" t="str">
            <v>Próceres</v>
          </cell>
          <cell r="C807">
            <v>186137.53</v>
          </cell>
          <cell r="D807">
            <v>165017.82</v>
          </cell>
          <cell r="E807">
            <v>157124.82</v>
          </cell>
          <cell r="F807">
            <v>146141.1</v>
          </cell>
          <cell r="G807">
            <v>139092.01</v>
          </cell>
          <cell r="H807">
            <v>129967.12</v>
          </cell>
          <cell r="I807">
            <v>126200.28</v>
          </cell>
          <cell r="J807">
            <v>130380.61</v>
          </cell>
          <cell r="K807">
            <v>126132.12</v>
          </cell>
          <cell r="L807">
            <v>132982.78</v>
          </cell>
          <cell r="M807">
            <v>140461.01</v>
          </cell>
          <cell r="N807">
            <v>158207.12</v>
          </cell>
        </row>
        <row r="808">
          <cell r="B808" t="str">
            <v>Assa La Victoria</v>
          </cell>
          <cell r="C808">
            <v>661373.35</v>
          </cell>
          <cell r="D808">
            <v>629803.32999999996</v>
          </cell>
          <cell r="E808">
            <v>682434.19</v>
          </cell>
          <cell r="F808">
            <v>673001.65</v>
          </cell>
          <cell r="G808">
            <v>739537.04</v>
          </cell>
          <cell r="H808">
            <v>709436.87</v>
          </cell>
          <cell r="I808">
            <v>706259.15</v>
          </cell>
          <cell r="J808">
            <v>712519.98</v>
          </cell>
          <cell r="K808">
            <v>688839.36</v>
          </cell>
          <cell r="L808">
            <v>766759.73</v>
          </cell>
          <cell r="M808">
            <v>889077.25</v>
          </cell>
          <cell r="N808">
            <v>1051550.94</v>
          </cell>
        </row>
        <row r="809">
          <cell r="B809" t="str">
            <v>Estel</v>
          </cell>
          <cell r="C809">
            <v>406128.45</v>
          </cell>
          <cell r="D809">
            <v>405670.67</v>
          </cell>
          <cell r="E809">
            <v>459538.52</v>
          </cell>
          <cell r="F809">
            <v>441367.05</v>
          </cell>
          <cell r="G809">
            <v>457487.06</v>
          </cell>
          <cell r="H809">
            <v>451047.52</v>
          </cell>
          <cell r="I809">
            <v>467788.32</v>
          </cell>
          <cell r="J809">
            <v>458120.55</v>
          </cell>
          <cell r="K809">
            <v>434538.74</v>
          </cell>
          <cell r="L809">
            <v>432376.83</v>
          </cell>
          <cell r="M809">
            <v>425706.5</v>
          </cell>
          <cell r="N809">
            <v>403043.68</v>
          </cell>
        </row>
        <row r="810">
          <cell r="B810" t="str">
            <v>Angamos CyM</v>
          </cell>
          <cell r="C810">
            <v>135640.78</v>
          </cell>
          <cell r="D810">
            <v>123681.7</v>
          </cell>
          <cell r="E810">
            <v>139856.71</v>
          </cell>
          <cell r="F810">
            <v>140076.21</v>
          </cell>
          <cell r="G810">
            <v>140611.54</v>
          </cell>
          <cell r="H810">
            <v>122273.48</v>
          </cell>
          <cell r="I810">
            <v>135040.81</v>
          </cell>
          <cell r="J810">
            <v>134327.42000000001</v>
          </cell>
          <cell r="K810">
            <v>124337.05</v>
          </cell>
          <cell r="L810">
            <v>123078.16</v>
          </cell>
          <cell r="M810">
            <v>117992.5</v>
          </cell>
          <cell r="N810">
            <v>112153.02</v>
          </cell>
        </row>
        <row r="811">
          <cell r="B811" t="str">
            <v>Titi</v>
          </cell>
          <cell r="C811">
            <v>230418.72</v>
          </cell>
          <cell r="D811">
            <v>215607.99</v>
          </cell>
          <cell r="E811">
            <v>233902.25</v>
          </cell>
          <cell r="F811">
            <v>242496.42</v>
          </cell>
          <cell r="G811">
            <v>281797.15000000002</v>
          </cell>
          <cell r="H811">
            <v>317122.89</v>
          </cell>
          <cell r="I811">
            <v>299564.09000000003</v>
          </cell>
          <cell r="J811">
            <v>307546.62</v>
          </cell>
          <cell r="K811">
            <v>277748.43</v>
          </cell>
          <cell r="L811">
            <v>288920.63</v>
          </cell>
          <cell r="M811">
            <v>302236.46000000002</v>
          </cell>
          <cell r="N811">
            <v>270879.17</v>
          </cell>
        </row>
        <row r="812">
          <cell r="B812" t="str">
            <v>Acosa San Isidro</v>
          </cell>
          <cell r="C812">
            <v>237357.83</v>
          </cell>
          <cell r="D812">
            <v>218202.53</v>
          </cell>
          <cell r="E812">
            <v>231809.17</v>
          </cell>
          <cell r="F812">
            <v>241271.62</v>
          </cell>
          <cell r="G812">
            <v>238460.39</v>
          </cell>
          <cell r="H812">
            <v>222154.15</v>
          </cell>
          <cell r="I812">
            <v>235425.37</v>
          </cell>
          <cell r="J812">
            <v>232848.4</v>
          </cell>
          <cell r="K812">
            <v>218585.52</v>
          </cell>
          <cell r="L812">
            <v>218764.71</v>
          </cell>
          <cell r="M812">
            <v>215652.85</v>
          </cell>
          <cell r="N812">
            <v>212019.5</v>
          </cell>
        </row>
        <row r="813">
          <cell r="B813" t="str">
            <v>Coesti Zarate</v>
          </cell>
          <cell r="C813">
            <v>255283.28</v>
          </cell>
          <cell r="D813">
            <v>240169.27</v>
          </cell>
          <cell r="E813">
            <v>253941.24</v>
          </cell>
          <cell r="F813">
            <v>228765.99</v>
          </cell>
          <cell r="G813">
            <v>223876.81</v>
          </cell>
          <cell r="H813">
            <v>202897.06</v>
          </cell>
          <cell r="I813">
            <v>194048.74</v>
          </cell>
          <cell r="J813">
            <v>196986.28</v>
          </cell>
          <cell r="K813">
            <v>186709.32</v>
          </cell>
          <cell r="L813">
            <v>193013.75</v>
          </cell>
          <cell r="M813">
            <v>181839.09</v>
          </cell>
          <cell r="N813">
            <v>199364.78</v>
          </cell>
        </row>
        <row r="814">
          <cell r="B814" t="str">
            <v>Neogas</v>
          </cell>
          <cell r="C814">
            <v>145699.94</v>
          </cell>
          <cell r="D814">
            <v>133623.98000000001</v>
          </cell>
          <cell r="E814">
            <v>140614.79999999999</v>
          </cell>
          <cell r="F814">
            <v>114493.73</v>
          </cell>
          <cell r="G814">
            <v>119135.29</v>
          </cell>
          <cell r="H814">
            <v>119998.9</v>
          </cell>
          <cell r="I814">
            <v>126062.41</v>
          </cell>
          <cell r="J814">
            <v>140244.85999999999</v>
          </cell>
          <cell r="K814">
            <v>146521.59</v>
          </cell>
          <cell r="L814">
            <v>163407.03</v>
          </cell>
          <cell r="M814">
            <v>152147.26</v>
          </cell>
          <cell r="N814">
            <v>186934.8</v>
          </cell>
        </row>
        <row r="815">
          <cell r="B815" t="str">
            <v>Tingo Maria</v>
          </cell>
          <cell r="C815">
            <v>138155.37</v>
          </cell>
          <cell r="D815">
            <v>124684.98</v>
          </cell>
          <cell r="E815">
            <v>125826.08</v>
          </cell>
          <cell r="F815">
            <v>129154.07</v>
          </cell>
          <cell r="G815">
            <v>125157.41</v>
          </cell>
          <cell r="H815">
            <v>103465.89</v>
          </cell>
          <cell r="I815">
            <v>111718.09</v>
          </cell>
          <cell r="J815">
            <v>107911.23</v>
          </cell>
          <cell r="K815">
            <v>103112.51</v>
          </cell>
          <cell r="L815">
            <v>105708.18</v>
          </cell>
          <cell r="M815">
            <v>100726.43</v>
          </cell>
          <cell r="N815">
            <v>114267.64</v>
          </cell>
        </row>
        <row r="816">
          <cell r="B816" t="str">
            <v>San Luis</v>
          </cell>
          <cell r="C816">
            <v>76633.73</v>
          </cell>
          <cell r="D816">
            <v>97742.24</v>
          </cell>
          <cell r="E816">
            <v>114339.87</v>
          </cell>
          <cell r="F816">
            <v>117866.22</v>
          </cell>
          <cell r="G816">
            <v>109354.8</v>
          </cell>
          <cell r="H816">
            <v>86422.2</v>
          </cell>
          <cell r="I816">
            <v>105398.62</v>
          </cell>
          <cell r="J816">
            <v>114765.75</v>
          </cell>
          <cell r="K816">
            <v>109507.51</v>
          </cell>
          <cell r="L816">
            <v>123081.26</v>
          </cell>
          <cell r="M816">
            <v>134512.41</v>
          </cell>
          <cell r="N816">
            <v>136289.54999999999</v>
          </cell>
        </row>
        <row r="817">
          <cell r="B817" t="str">
            <v>Brata</v>
          </cell>
          <cell r="C817">
            <v>376897.26</v>
          </cell>
          <cell r="D817">
            <v>339009.08</v>
          </cell>
          <cell r="E817">
            <v>372251.2</v>
          </cell>
          <cell r="F817">
            <v>361228.07</v>
          </cell>
          <cell r="G817">
            <v>374180.79</v>
          </cell>
          <cell r="H817">
            <v>385772.46</v>
          </cell>
          <cell r="I817">
            <v>413909.45</v>
          </cell>
          <cell r="J817">
            <v>417800.71</v>
          </cell>
          <cell r="K817">
            <v>395285.42</v>
          </cell>
          <cell r="L817">
            <v>397091.01</v>
          </cell>
          <cell r="M817">
            <v>389957.41</v>
          </cell>
          <cell r="N817">
            <v>415022.81</v>
          </cell>
        </row>
        <row r="818">
          <cell r="B818" t="str">
            <v>Malecon Checa</v>
          </cell>
          <cell r="C818">
            <v>319515.53000000003</v>
          </cell>
          <cell r="D818">
            <v>303810.74</v>
          </cell>
          <cell r="E818">
            <v>310099.88</v>
          </cell>
          <cell r="F818">
            <v>319267.93</v>
          </cell>
          <cell r="G818">
            <v>311908.98</v>
          </cell>
          <cell r="H818">
            <v>297439.78000000003</v>
          </cell>
          <cell r="I818">
            <v>316528.33</v>
          </cell>
          <cell r="J818">
            <v>304893.92</v>
          </cell>
          <cell r="K818">
            <v>288515.27</v>
          </cell>
          <cell r="L818">
            <v>295783.09999999998</v>
          </cell>
          <cell r="M818">
            <v>289455.33</v>
          </cell>
          <cell r="N818">
            <v>308368.78000000003</v>
          </cell>
        </row>
        <row r="819">
          <cell r="B819" t="str">
            <v>Estaciones y Gasocentros</v>
          </cell>
          <cell r="C819">
            <v>166470.76</v>
          </cell>
          <cell r="D819">
            <v>156900.25</v>
          </cell>
          <cell r="E819">
            <v>169886.44</v>
          </cell>
          <cell r="F819">
            <v>176468.16</v>
          </cell>
          <cell r="G819">
            <v>164208.65</v>
          </cell>
          <cell r="H819">
            <v>163431.29999999999</v>
          </cell>
          <cell r="I819">
            <v>162132.25</v>
          </cell>
          <cell r="J819">
            <v>181376.94</v>
          </cell>
          <cell r="K819">
            <v>180186.12</v>
          </cell>
          <cell r="L819">
            <v>185633.5</v>
          </cell>
          <cell r="M819">
            <v>180959.25</v>
          </cell>
          <cell r="N819">
            <v>177828.72</v>
          </cell>
        </row>
        <row r="820">
          <cell r="B820" t="str">
            <v>Gasbra La Victoria</v>
          </cell>
          <cell r="C820">
            <v>367933.6</v>
          </cell>
          <cell r="D820">
            <v>348991.1</v>
          </cell>
          <cell r="E820">
            <v>385567.67</v>
          </cell>
          <cell r="F820">
            <v>379287.34</v>
          </cell>
          <cell r="G820">
            <v>401771.16</v>
          </cell>
          <cell r="H820">
            <v>429812.82</v>
          </cell>
          <cell r="I820">
            <v>463211.16</v>
          </cell>
          <cell r="J820">
            <v>498847.85</v>
          </cell>
          <cell r="K820">
            <v>531587.39</v>
          </cell>
          <cell r="L820">
            <v>572986.18999999994</v>
          </cell>
          <cell r="M820">
            <v>575275.61</v>
          </cell>
          <cell r="N820">
            <v>586025.07999999996</v>
          </cell>
        </row>
        <row r="821">
          <cell r="B821" t="str">
            <v>Acosa Faucett</v>
          </cell>
          <cell r="C821">
            <v>159818.01</v>
          </cell>
          <cell r="D821">
            <v>139264.51999999999</v>
          </cell>
          <cell r="E821">
            <v>151583.21</v>
          </cell>
          <cell r="F821">
            <v>146150.63</v>
          </cell>
          <cell r="G821">
            <v>141485.88</v>
          </cell>
          <cell r="H821">
            <v>130728.02</v>
          </cell>
          <cell r="I821">
            <v>140433.82999999999</v>
          </cell>
          <cell r="J821">
            <v>135368.43</v>
          </cell>
          <cell r="K821">
            <v>135009.23000000001</v>
          </cell>
          <cell r="L821">
            <v>142452.88</v>
          </cell>
          <cell r="M821">
            <v>130027.88</v>
          </cell>
          <cell r="N821">
            <v>146468.09</v>
          </cell>
        </row>
        <row r="822">
          <cell r="B822" t="str">
            <v>Arica II</v>
          </cell>
          <cell r="C822">
            <v>115196.02</v>
          </cell>
          <cell r="D822">
            <v>106878.33</v>
          </cell>
          <cell r="E822">
            <v>120760.56</v>
          </cell>
          <cell r="F822">
            <v>124467.79</v>
          </cell>
          <cell r="G822">
            <v>125685.68</v>
          </cell>
          <cell r="H822">
            <v>112032.71</v>
          </cell>
          <cell r="I822">
            <v>141334.96</v>
          </cell>
          <cell r="J822">
            <v>135033.5</v>
          </cell>
          <cell r="K822">
            <v>133021.48000000001</v>
          </cell>
          <cell r="L822">
            <v>131529.06</v>
          </cell>
          <cell r="M822">
            <v>123712.61</v>
          </cell>
          <cell r="N822">
            <v>140509.34</v>
          </cell>
        </row>
        <row r="823">
          <cell r="B823" t="str">
            <v>Central</v>
          </cell>
          <cell r="C823">
            <v>195139.38</v>
          </cell>
          <cell r="D823">
            <v>176011.95</v>
          </cell>
          <cell r="E823">
            <v>193054.27</v>
          </cell>
          <cell r="F823">
            <v>183566.37</v>
          </cell>
          <cell r="G823">
            <v>177799.24</v>
          </cell>
          <cell r="H823">
            <v>165676.1</v>
          </cell>
          <cell r="I823">
            <v>174851.66</v>
          </cell>
          <cell r="J823">
            <v>181335.09</v>
          </cell>
          <cell r="K823">
            <v>171284.12</v>
          </cell>
          <cell r="L823">
            <v>178590.24</v>
          </cell>
          <cell r="M823">
            <v>167268.01999999999</v>
          </cell>
          <cell r="N823">
            <v>185850.19</v>
          </cell>
        </row>
        <row r="824">
          <cell r="B824" t="str">
            <v>Inca GNV</v>
          </cell>
          <cell r="C824">
            <v>121299.24</v>
          </cell>
          <cell r="D824">
            <v>102564.72</v>
          </cell>
          <cell r="E824">
            <v>106376.26</v>
          </cell>
          <cell r="F824">
            <v>105259.53</v>
          </cell>
          <cell r="G824">
            <v>21612.61</v>
          </cell>
          <cell r="H824">
            <v>75055.070000000007</v>
          </cell>
          <cell r="I824">
            <v>95225.4</v>
          </cell>
          <cell r="J824">
            <v>94510.34</v>
          </cell>
          <cell r="K824">
            <v>90424.79</v>
          </cell>
          <cell r="L824">
            <v>69917.210000000006</v>
          </cell>
          <cell r="M824">
            <v>63260.959999999999</v>
          </cell>
          <cell r="N824">
            <v>83983.95</v>
          </cell>
        </row>
        <row r="825">
          <cell r="B825" t="str">
            <v>Livomarket Argentina</v>
          </cell>
          <cell r="C825">
            <v>168207.27</v>
          </cell>
          <cell r="D825">
            <v>156016.92000000001</v>
          </cell>
          <cell r="E825">
            <v>170763.57</v>
          </cell>
          <cell r="F825">
            <v>178753.36</v>
          </cell>
          <cell r="G825">
            <v>175092.38</v>
          </cell>
          <cell r="H825">
            <v>168568.06</v>
          </cell>
          <cell r="I825">
            <v>185254.05</v>
          </cell>
          <cell r="J825">
            <v>179998.19</v>
          </cell>
          <cell r="K825">
            <v>185348.59</v>
          </cell>
          <cell r="L825">
            <v>188495.32</v>
          </cell>
          <cell r="M825">
            <v>173673.95</v>
          </cell>
          <cell r="N825">
            <v>184194.83</v>
          </cell>
        </row>
        <row r="826">
          <cell r="B826" t="str">
            <v>Coesti Igarsa</v>
          </cell>
          <cell r="C826">
            <v>276166.03000000003</v>
          </cell>
          <cell r="D826">
            <v>252461.87</v>
          </cell>
          <cell r="E826">
            <v>270934.03999999998</v>
          </cell>
          <cell r="F826">
            <v>268237.36</v>
          </cell>
          <cell r="G826">
            <v>276049.14</v>
          </cell>
          <cell r="H826">
            <v>257999.49</v>
          </cell>
          <cell r="I826">
            <v>287531.90999999997</v>
          </cell>
          <cell r="J826">
            <v>272652.15000000002</v>
          </cell>
          <cell r="K826">
            <v>247320.17</v>
          </cell>
          <cell r="L826">
            <v>264963.11</v>
          </cell>
          <cell r="M826">
            <v>252539.49</v>
          </cell>
          <cell r="N826">
            <v>261757.7</v>
          </cell>
        </row>
        <row r="827">
          <cell r="B827" t="str">
            <v>Sanflor-Farmin</v>
          </cell>
          <cell r="C827">
            <v>335105.56</v>
          </cell>
          <cell r="D827">
            <v>301559.78999999998</v>
          </cell>
          <cell r="E827">
            <v>351644.22</v>
          </cell>
          <cell r="F827">
            <v>344755.75</v>
          </cell>
          <cell r="G827">
            <v>358618.38</v>
          </cell>
          <cell r="H827">
            <v>331434.3</v>
          </cell>
          <cell r="I827">
            <v>364357.89</v>
          </cell>
          <cell r="J827">
            <v>363855.29</v>
          </cell>
          <cell r="K827">
            <v>353752.58</v>
          </cell>
          <cell r="L827">
            <v>355559.71</v>
          </cell>
          <cell r="M827">
            <v>336600.58</v>
          </cell>
          <cell r="N827">
            <v>344558.82</v>
          </cell>
        </row>
        <row r="828">
          <cell r="B828" t="str">
            <v>Centro Gas Diego</v>
          </cell>
          <cell r="C828">
            <v>238656.09</v>
          </cell>
          <cell r="D828">
            <v>178814.92</v>
          </cell>
          <cell r="E828">
            <v>229338.78</v>
          </cell>
          <cell r="F828">
            <v>221991.07</v>
          </cell>
          <cell r="G828">
            <v>236451.47</v>
          </cell>
          <cell r="H828">
            <v>229792.69</v>
          </cell>
          <cell r="I828">
            <v>229959.86</v>
          </cell>
          <cell r="J828">
            <v>226887.29</v>
          </cell>
          <cell r="K828">
            <v>208110.31</v>
          </cell>
          <cell r="L828">
            <v>215253.13</v>
          </cell>
          <cell r="M828">
            <v>210839.22</v>
          </cell>
          <cell r="N828">
            <v>238514.22</v>
          </cell>
        </row>
        <row r="829">
          <cell r="B829" t="str">
            <v>Tupac Amaru</v>
          </cell>
          <cell r="C829">
            <v>287190.31</v>
          </cell>
          <cell r="D829">
            <v>258336.96</v>
          </cell>
          <cell r="E829">
            <v>305924.06</v>
          </cell>
          <cell r="F829">
            <v>298171.84999999998</v>
          </cell>
          <cell r="G829">
            <v>308559.71000000002</v>
          </cell>
          <cell r="H829">
            <v>279195.93</v>
          </cell>
          <cell r="I829">
            <v>287129.61</v>
          </cell>
          <cell r="J829">
            <v>293032.32000000001</v>
          </cell>
          <cell r="K829">
            <v>283135.71000000002</v>
          </cell>
          <cell r="L829">
            <v>279654</v>
          </cell>
          <cell r="M829">
            <v>265513.93</v>
          </cell>
          <cell r="N829">
            <v>271968.18</v>
          </cell>
        </row>
        <row r="830">
          <cell r="B830" t="str">
            <v>Nanita</v>
          </cell>
          <cell r="C830">
            <v>267141.09000000003</v>
          </cell>
          <cell r="D830">
            <v>249399.8</v>
          </cell>
          <cell r="E830">
            <v>268559.5</v>
          </cell>
          <cell r="F830">
            <v>263576.12</v>
          </cell>
          <cell r="G830">
            <v>272112.27</v>
          </cell>
          <cell r="H830">
            <v>264885.75</v>
          </cell>
          <cell r="I830">
            <v>271501.06</v>
          </cell>
          <cell r="J830">
            <v>266572.38</v>
          </cell>
          <cell r="K830">
            <v>264570.76</v>
          </cell>
          <cell r="L830">
            <v>267913.96999999997</v>
          </cell>
          <cell r="M830">
            <v>251621.55</v>
          </cell>
          <cell r="N830">
            <v>271861.55</v>
          </cell>
        </row>
        <row r="831">
          <cell r="B831" t="str">
            <v>Acosa Castilla</v>
          </cell>
          <cell r="C831">
            <v>196518.02</v>
          </cell>
          <cell r="D831">
            <v>175518.88</v>
          </cell>
          <cell r="E831">
            <v>191782.42</v>
          </cell>
          <cell r="F831">
            <v>201965.74</v>
          </cell>
          <cell r="G831">
            <v>202400.02</v>
          </cell>
          <cell r="H831">
            <v>200883.43</v>
          </cell>
          <cell r="I831">
            <v>209105.71</v>
          </cell>
          <cell r="J831">
            <v>205318.61</v>
          </cell>
          <cell r="K831">
            <v>194838.83</v>
          </cell>
          <cell r="L831">
            <v>197138.68</v>
          </cell>
          <cell r="M831">
            <v>205991.16</v>
          </cell>
          <cell r="N831">
            <v>251604.95</v>
          </cell>
        </row>
        <row r="832">
          <cell r="B832" t="str">
            <v>Korioto Las Lomas</v>
          </cell>
          <cell r="C832">
            <v>237923.95</v>
          </cell>
          <cell r="D832">
            <v>236077.69</v>
          </cell>
          <cell r="E832">
            <v>249739.11</v>
          </cell>
          <cell r="F832">
            <v>241407.91</v>
          </cell>
          <cell r="G832">
            <v>251356.38</v>
          </cell>
          <cell r="H832">
            <v>242994.42</v>
          </cell>
          <cell r="I832">
            <v>235154.29</v>
          </cell>
          <cell r="J832">
            <v>238686.49</v>
          </cell>
          <cell r="K832">
            <v>226725.12</v>
          </cell>
          <cell r="L832">
            <v>226066.82</v>
          </cell>
          <cell r="M832">
            <v>208082.16</v>
          </cell>
          <cell r="N832">
            <v>231166.61</v>
          </cell>
        </row>
        <row r="833">
          <cell r="B833" t="str">
            <v>Paseo de la Republica</v>
          </cell>
          <cell r="C833">
            <v>406470.78</v>
          </cell>
          <cell r="D833">
            <v>370308.12</v>
          </cell>
          <cell r="E833">
            <v>391758.05</v>
          </cell>
          <cell r="F833">
            <v>397847.44</v>
          </cell>
          <cell r="G833">
            <v>387086.54</v>
          </cell>
          <cell r="H833">
            <v>369986.04</v>
          </cell>
          <cell r="I833">
            <v>381582.8</v>
          </cell>
          <cell r="J833">
            <v>398144.04</v>
          </cell>
          <cell r="K833">
            <v>380276.09</v>
          </cell>
          <cell r="L833">
            <v>372847.43</v>
          </cell>
          <cell r="M833">
            <v>337924.81</v>
          </cell>
          <cell r="N833">
            <v>359097.69</v>
          </cell>
        </row>
        <row r="834">
          <cell r="B834" t="str">
            <v>GNV Real</v>
          </cell>
          <cell r="C834">
            <v>490229.95</v>
          </cell>
          <cell r="D834">
            <v>474393.85</v>
          </cell>
          <cell r="E834">
            <v>517265.54</v>
          </cell>
          <cell r="F834">
            <v>521148.06</v>
          </cell>
          <cell r="G834">
            <v>566511.69999999995</v>
          </cell>
          <cell r="H834">
            <v>546851.74</v>
          </cell>
          <cell r="I834">
            <v>493691.82</v>
          </cell>
          <cell r="J834">
            <v>460011.85</v>
          </cell>
          <cell r="K834">
            <v>455301.34</v>
          </cell>
          <cell r="L834">
            <v>562089.32999999996</v>
          </cell>
          <cell r="M834">
            <v>568482.31999999995</v>
          </cell>
          <cell r="N834">
            <v>628588</v>
          </cell>
        </row>
        <row r="835">
          <cell r="B835" t="str">
            <v>Las Tiendas</v>
          </cell>
          <cell r="C835">
            <v>140994.01</v>
          </cell>
          <cell r="D835">
            <v>126011.47</v>
          </cell>
          <cell r="E835">
            <v>133815</v>
          </cell>
          <cell r="F835">
            <v>138230.87</v>
          </cell>
          <cell r="G835">
            <v>129660.09</v>
          </cell>
          <cell r="H835">
            <v>120530.2</v>
          </cell>
          <cell r="I835">
            <v>123288.46</v>
          </cell>
          <cell r="J835">
            <v>120702.14</v>
          </cell>
          <cell r="K835">
            <v>107288.25</v>
          </cell>
          <cell r="L835">
            <v>114615.23</v>
          </cell>
          <cell r="M835">
            <v>106181.93</v>
          </cell>
          <cell r="N835">
            <v>110334.99</v>
          </cell>
        </row>
        <row r="836">
          <cell r="B836" t="str">
            <v>28 de Julio</v>
          </cell>
          <cell r="C836">
            <v>165972.18</v>
          </cell>
          <cell r="D836">
            <v>163106.20000000001</v>
          </cell>
          <cell r="E836">
            <v>199238.58</v>
          </cell>
          <cell r="F836">
            <v>217534.69</v>
          </cell>
          <cell r="G836">
            <v>223544.7</v>
          </cell>
          <cell r="H836">
            <v>185902.61</v>
          </cell>
          <cell r="I836">
            <v>211368.71</v>
          </cell>
          <cell r="J836">
            <v>196366.02</v>
          </cell>
          <cell r="K836">
            <v>170650.94</v>
          </cell>
          <cell r="L836">
            <v>194378.26</v>
          </cell>
          <cell r="M836">
            <v>211284.85</v>
          </cell>
          <cell r="N836">
            <v>232947.99</v>
          </cell>
        </row>
        <row r="837">
          <cell r="B837" t="str">
            <v>Vista Alegre</v>
          </cell>
          <cell r="C837">
            <v>447542.03</v>
          </cell>
          <cell r="D837">
            <v>407710.52</v>
          </cell>
          <cell r="E837">
            <v>476712.72</v>
          </cell>
          <cell r="F837">
            <v>475895.47</v>
          </cell>
          <cell r="G837">
            <v>500368.73</v>
          </cell>
          <cell r="H837">
            <v>480994.72</v>
          </cell>
          <cell r="I837">
            <v>493422.71</v>
          </cell>
          <cell r="J837">
            <v>487926.92</v>
          </cell>
          <cell r="K837">
            <v>461545.38</v>
          </cell>
          <cell r="L837">
            <v>485281.33</v>
          </cell>
          <cell r="M837">
            <v>469581.03</v>
          </cell>
          <cell r="N837">
            <v>484154.06</v>
          </cell>
        </row>
        <row r="838">
          <cell r="B838" t="str">
            <v>Carrion El Torito</v>
          </cell>
          <cell r="C838">
            <v>189278.19</v>
          </cell>
          <cell r="D838">
            <v>200285.75</v>
          </cell>
          <cell r="E838">
            <v>224428.73</v>
          </cell>
          <cell r="F838">
            <v>234788.26</v>
          </cell>
          <cell r="G838">
            <v>330220.61</v>
          </cell>
          <cell r="H838">
            <v>298299.36</v>
          </cell>
          <cell r="I838">
            <v>265936.43</v>
          </cell>
          <cell r="J838">
            <v>275789.95</v>
          </cell>
          <cell r="K838">
            <v>262910.42</v>
          </cell>
          <cell r="L838">
            <v>330108.36</v>
          </cell>
          <cell r="M838">
            <v>343882.83</v>
          </cell>
          <cell r="N838">
            <v>301485.96000000002</v>
          </cell>
        </row>
        <row r="839">
          <cell r="B839" t="str">
            <v>Nicolas Ayllon</v>
          </cell>
          <cell r="C839">
            <v>137539.84</v>
          </cell>
          <cell r="D839">
            <v>128000.28</v>
          </cell>
          <cell r="E839">
            <v>146285.45000000001</v>
          </cell>
          <cell r="F839">
            <v>149501.07999999999</v>
          </cell>
          <cell r="G839">
            <v>141176.5</v>
          </cell>
          <cell r="H839">
            <v>142258.54</v>
          </cell>
          <cell r="I839">
            <v>164012.20000000001</v>
          </cell>
          <cell r="J839">
            <v>219036.25</v>
          </cell>
          <cell r="K839">
            <v>219744.32</v>
          </cell>
          <cell r="L839">
            <v>259832.29</v>
          </cell>
          <cell r="M839">
            <v>267689.88</v>
          </cell>
          <cell r="N839">
            <v>272275.24</v>
          </cell>
        </row>
        <row r="840">
          <cell r="B840" t="str">
            <v>Celeste</v>
          </cell>
          <cell r="C840">
            <v>199980.85</v>
          </cell>
          <cell r="D840">
            <v>176860.72</v>
          </cell>
          <cell r="E840">
            <v>202127.11</v>
          </cell>
          <cell r="F840">
            <v>195441.71</v>
          </cell>
          <cell r="G840">
            <v>204569.17</v>
          </cell>
          <cell r="H840">
            <v>191589.19</v>
          </cell>
          <cell r="I840">
            <v>165169.01</v>
          </cell>
          <cell r="J840">
            <v>180926.95</v>
          </cell>
          <cell r="K840">
            <v>190667.49</v>
          </cell>
          <cell r="L840">
            <v>206120.43</v>
          </cell>
          <cell r="M840">
            <v>202034.9</v>
          </cell>
          <cell r="N840">
            <v>209271.7</v>
          </cell>
        </row>
        <row r="841">
          <cell r="B841" t="str">
            <v>Puente Nuevo</v>
          </cell>
          <cell r="C841">
            <v>410780.17</v>
          </cell>
          <cell r="D841">
            <v>369478.01</v>
          </cell>
          <cell r="E841">
            <v>380290.54</v>
          </cell>
          <cell r="F841">
            <v>354353.23</v>
          </cell>
          <cell r="G841">
            <v>383078.54</v>
          </cell>
          <cell r="H841">
            <v>375509.2</v>
          </cell>
          <cell r="I841">
            <v>388943.82</v>
          </cell>
          <cell r="J841">
            <v>366200.99</v>
          </cell>
          <cell r="K841">
            <v>351944.35</v>
          </cell>
          <cell r="L841">
            <v>340848.08</v>
          </cell>
          <cell r="M841">
            <v>329534.58</v>
          </cell>
          <cell r="N841">
            <v>351473.77</v>
          </cell>
        </row>
        <row r="842">
          <cell r="B842" t="str">
            <v>Abtao</v>
          </cell>
          <cell r="C842">
            <v>49859.88</v>
          </cell>
          <cell r="D842">
            <v>39936.31</v>
          </cell>
          <cell r="E842">
            <v>71930.69</v>
          </cell>
          <cell r="F842">
            <v>134624.51999999999</v>
          </cell>
          <cell r="G842">
            <v>170545.58</v>
          </cell>
          <cell r="H842">
            <v>158646.39000000001</v>
          </cell>
          <cell r="I842">
            <v>187603.85</v>
          </cell>
          <cell r="J842">
            <v>193540.4</v>
          </cell>
          <cell r="K842">
            <v>203587.05</v>
          </cell>
          <cell r="L842">
            <v>239751.87</v>
          </cell>
          <cell r="M842">
            <v>228836.63</v>
          </cell>
          <cell r="N842">
            <v>235674.35</v>
          </cell>
        </row>
        <row r="843">
          <cell r="B843" t="str">
            <v>Pachacútec E&amp;A</v>
          </cell>
          <cell r="C843">
            <v>493490.97</v>
          </cell>
          <cell r="D843">
            <v>413045.55</v>
          </cell>
          <cell r="E843">
            <v>522350.9</v>
          </cell>
          <cell r="F843">
            <v>533003.39</v>
          </cell>
          <cell r="G843">
            <v>183219.38</v>
          </cell>
          <cell r="H843">
            <v>190674.57</v>
          </cell>
          <cell r="I843">
            <v>411903.01</v>
          </cell>
          <cell r="J843">
            <v>559179.67000000004</v>
          </cell>
          <cell r="K843">
            <v>591795.27</v>
          </cell>
          <cell r="L843">
            <v>629926.25</v>
          </cell>
          <cell r="M843">
            <v>608082.73</v>
          </cell>
          <cell r="N843">
            <v>630719.9</v>
          </cell>
        </row>
        <row r="844">
          <cell r="B844" t="str">
            <v>Tomas Valle</v>
          </cell>
          <cell r="C844">
            <v>270740.64</v>
          </cell>
          <cell r="D844">
            <v>258984.67</v>
          </cell>
          <cell r="E844">
            <v>259511.48</v>
          </cell>
          <cell r="F844">
            <v>246776.26</v>
          </cell>
          <cell r="G844">
            <v>259954.95</v>
          </cell>
          <cell r="H844">
            <v>257088.69</v>
          </cell>
          <cell r="I844">
            <v>256440.95999999999</v>
          </cell>
          <cell r="J844">
            <v>244911.47</v>
          </cell>
          <cell r="K844">
            <v>239543.31</v>
          </cell>
          <cell r="L844">
            <v>259688.74</v>
          </cell>
          <cell r="M844">
            <v>215999.39</v>
          </cell>
          <cell r="N844">
            <v>279251.94</v>
          </cell>
        </row>
        <row r="845">
          <cell r="B845" t="str">
            <v>Trigam II</v>
          </cell>
          <cell r="C845">
            <v>298546.21000000002</v>
          </cell>
          <cell r="D845">
            <v>290148.65000000002</v>
          </cell>
          <cell r="E845">
            <v>293526</v>
          </cell>
          <cell r="F845">
            <v>275475.92</v>
          </cell>
          <cell r="G845">
            <v>288314.37</v>
          </cell>
          <cell r="H845">
            <v>298994.05</v>
          </cell>
          <cell r="I845">
            <v>305910.88</v>
          </cell>
          <cell r="J845">
            <v>274621.90999999997</v>
          </cell>
          <cell r="K845">
            <v>277076.62</v>
          </cell>
          <cell r="L845">
            <v>282902.53999999998</v>
          </cell>
          <cell r="M845">
            <v>276705.02</v>
          </cell>
          <cell r="N845">
            <v>289002.12</v>
          </cell>
        </row>
        <row r="846">
          <cell r="B846" t="str">
            <v>Acosa Breña</v>
          </cell>
          <cell r="C846">
            <v>101968.82</v>
          </cell>
          <cell r="D846">
            <v>98111.18</v>
          </cell>
          <cell r="E846">
            <v>111751.07</v>
          </cell>
          <cell r="F846">
            <v>106785.22</v>
          </cell>
          <cell r="G846">
            <v>109314.69</v>
          </cell>
          <cell r="H846">
            <v>109265.13</v>
          </cell>
          <cell r="I846">
            <v>116317.83</v>
          </cell>
          <cell r="J846">
            <v>112834.88</v>
          </cell>
          <cell r="K846">
            <v>110432.95</v>
          </cell>
          <cell r="L846">
            <v>115335.56</v>
          </cell>
          <cell r="M846">
            <v>103920</v>
          </cell>
          <cell r="N846">
            <v>105997.74</v>
          </cell>
        </row>
        <row r="847">
          <cell r="B847" t="str">
            <v>SchoII</v>
          </cell>
          <cell r="C847">
            <v>37904.76</v>
          </cell>
          <cell r="D847">
            <v>38935.65</v>
          </cell>
          <cell r="E847">
            <v>47126.75</v>
          </cell>
          <cell r="F847">
            <v>48179.77</v>
          </cell>
          <cell r="G847">
            <v>50684.19</v>
          </cell>
          <cell r="H847">
            <v>45284.35</v>
          </cell>
          <cell r="I847">
            <v>46276.17</v>
          </cell>
          <cell r="J847">
            <v>47446.73</v>
          </cell>
          <cell r="K847">
            <v>44911.09</v>
          </cell>
          <cell r="L847">
            <v>43124.14</v>
          </cell>
          <cell r="M847">
            <v>41416.230000000003</v>
          </cell>
          <cell r="N847">
            <v>46414.06</v>
          </cell>
        </row>
        <row r="848">
          <cell r="B848" t="str">
            <v>Javier Prado</v>
          </cell>
          <cell r="C848">
            <v>233483.94</v>
          </cell>
          <cell r="D848">
            <v>213190.39</v>
          </cell>
          <cell r="E848">
            <v>246203.9</v>
          </cell>
          <cell r="F848">
            <v>278057.40000000002</v>
          </cell>
          <cell r="G848">
            <v>275397.24</v>
          </cell>
          <cell r="H848">
            <v>279470.08000000002</v>
          </cell>
          <cell r="I848">
            <v>290262.65000000002</v>
          </cell>
          <cell r="J848">
            <v>289813.40000000002</v>
          </cell>
          <cell r="K848">
            <v>293647.28999999998</v>
          </cell>
          <cell r="L848">
            <v>309108.82</v>
          </cell>
          <cell r="M848">
            <v>296519.99</v>
          </cell>
          <cell r="N848">
            <v>299628.33</v>
          </cell>
        </row>
        <row r="849">
          <cell r="B849" t="str">
            <v>Energigas Javier Prado</v>
          </cell>
          <cell r="C849">
            <v>250012.85</v>
          </cell>
          <cell r="D849">
            <v>229632.22</v>
          </cell>
          <cell r="E849">
            <v>232353.32</v>
          </cell>
          <cell r="F849">
            <v>240196.05</v>
          </cell>
          <cell r="G849">
            <v>250778.25</v>
          </cell>
          <cell r="H849">
            <v>222177.78</v>
          </cell>
          <cell r="I849">
            <v>212077.04</v>
          </cell>
          <cell r="J849">
            <v>200750.43</v>
          </cell>
          <cell r="K849">
            <v>171863.87</v>
          </cell>
          <cell r="L849">
            <v>212508.83</v>
          </cell>
          <cell r="M849">
            <v>205094.11</v>
          </cell>
          <cell r="N849">
            <v>211088.15</v>
          </cell>
        </row>
        <row r="850">
          <cell r="B850" t="str">
            <v>Salomon</v>
          </cell>
          <cell r="C850">
            <v>216662.7</v>
          </cell>
          <cell r="D850">
            <v>171614.86</v>
          </cell>
          <cell r="E850">
            <v>99165.85</v>
          </cell>
          <cell r="F850">
            <v>105506.08</v>
          </cell>
          <cell r="G850">
            <v>110391.9</v>
          </cell>
          <cell r="H850">
            <v>113469.95</v>
          </cell>
          <cell r="I850">
            <v>137145.97</v>
          </cell>
          <cell r="J850">
            <v>216391.99</v>
          </cell>
          <cell r="K850">
            <v>241099.43</v>
          </cell>
          <cell r="L850">
            <v>242858.26</v>
          </cell>
          <cell r="M850">
            <v>208161.57</v>
          </cell>
          <cell r="N850">
            <v>279729.93</v>
          </cell>
        </row>
        <row r="851">
          <cell r="B851" t="str">
            <v>Santa Cruz</v>
          </cell>
          <cell r="C851">
            <v>586123.9</v>
          </cell>
          <cell r="D851">
            <v>518880.68</v>
          </cell>
          <cell r="E851">
            <v>591963.64</v>
          </cell>
          <cell r="F851">
            <v>607918.03</v>
          </cell>
          <cell r="G851">
            <v>639564.29</v>
          </cell>
          <cell r="H851">
            <v>641706.88</v>
          </cell>
          <cell r="I851">
            <v>659590.76</v>
          </cell>
          <cell r="J851">
            <v>637754.71</v>
          </cell>
          <cell r="K851">
            <v>613113.4</v>
          </cell>
          <cell r="L851">
            <v>631634.93999999994</v>
          </cell>
          <cell r="M851">
            <v>600332.30000000005</v>
          </cell>
          <cell r="N851">
            <v>601558.31999999995</v>
          </cell>
        </row>
        <row r="852">
          <cell r="B852" t="str">
            <v>La Victoria</v>
          </cell>
          <cell r="C852">
            <v>126797.81</v>
          </cell>
          <cell r="D852">
            <v>121525.25</v>
          </cell>
          <cell r="E852">
            <v>144240.31</v>
          </cell>
          <cell r="F852">
            <v>145006.34</v>
          </cell>
          <cell r="G852">
            <v>152740.82</v>
          </cell>
          <cell r="H852">
            <v>167251.70000000001</v>
          </cell>
          <cell r="I852">
            <v>182412.74</v>
          </cell>
          <cell r="J852">
            <v>125970.04</v>
          </cell>
          <cell r="K852">
            <v>142957.32</v>
          </cell>
          <cell r="L852">
            <v>192651.18</v>
          </cell>
          <cell r="M852">
            <v>191633.96</v>
          </cell>
          <cell r="N852">
            <v>192494.62</v>
          </cell>
        </row>
        <row r="853">
          <cell r="B853" t="str">
            <v>La Campiña</v>
          </cell>
          <cell r="C853">
            <v>281293.81</v>
          </cell>
          <cell r="D853">
            <v>235990.75</v>
          </cell>
          <cell r="E853">
            <v>257941.11</v>
          </cell>
          <cell r="F853">
            <v>241620.83</v>
          </cell>
          <cell r="G853">
            <v>250206.71</v>
          </cell>
          <cell r="H853">
            <v>259617.95</v>
          </cell>
          <cell r="I853">
            <v>264248.88</v>
          </cell>
          <cell r="J853">
            <v>270857.32</v>
          </cell>
          <cell r="K853">
            <v>261314.4</v>
          </cell>
          <cell r="L853">
            <v>275870.02</v>
          </cell>
          <cell r="M853">
            <v>284879</v>
          </cell>
          <cell r="N853">
            <v>325311.34000000003</v>
          </cell>
        </row>
        <row r="854">
          <cell r="B854" t="str">
            <v>Luna Pizarro</v>
          </cell>
          <cell r="C854">
            <v>99429.15</v>
          </cell>
          <cell r="D854">
            <v>102611.72</v>
          </cell>
          <cell r="E854">
            <v>117552.34</v>
          </cell>
          <cell r="F854">
            <v>117153.3</v>
          </cell>
          <cell r="G854">
            <v>112425.48</v>
          </cell>
          <cell r="H854">
            <v>133576.85</v>
          </cell>
          <cell r="I854">
            <v>151455.91</v>
          </cell>
          <cell r="J854">
            <v>165997.54</v>
          </cell>
          <cell r="K854">
            <v>175980.9</v>
          </cell>
          <cell r="L854">
            <v>179428.89</v>
          </cell>
          <cell r="M854">
            <v>192591.92</v>
          </cell>
          <cell r="N854">
            <v>193651.87</v>
          </cell>
        </row>
        <row r="855">
          <cell r="B855" t="str">
            <v>Alas Peruanas</v>
          </cell>
          <cell r="C855">
            <v>100430.86</v>
          </cell>
          <cell r="D855">
            <v>90006.36</v>
          </cell>
          <cell r="E855">
            <v>96909.58</v>
          </cell>
          <cell r="F855">
            <v>104581.29</v>
          </cell>
          <cell r="G855">
            <v>93493.35</v>
          </cell>
          <cell r="H855">
            <v>95778.31</v>
          </cell>
          <cell r="I855">
            <v>98904.18</v>
          </cell>
          <cell r="J855">
            <v>122118.08</v>
          </cell>
          <cell r="K855">
            <v>111236.58</v>
          </cell>
          <cell r="L855">
            <v>106629.24</v>
          </cell>
          <cell r="M855">
            <v>109511.73</v>
          </cell>
          <cell r="N855">
            <v>96308.6</v>
          </cell>
        </row>
        <row r="856">
          <cell r="B856" t="str">
            <v>Bolivar</v>
          </cell>
          <cell r="C856">
            <v>150533</v>
          </cell>
          <cell r="D856">
            <v>146150.35</v>
          </cell>
          <cell r="E856">
            <v>157823.71</v>
          </cell>
          <cell r="F856">
            <v>156102.15</v>
          </cell>
          <cell r="G856">
            <v>161227.74</v>
          </cell>
          <cell r="H856">
            <v>147717.44</v>
          </cell>
          <cell r="I856">
            <v>140911.47</v>
          </cell>
          <cell r="J856">
            <v>129455.14</v>
          </cell>
          <cell r="K856">
            <v>121487.91</v>
          </cell>
          <cell r="L856">
            <v>133570.70000000001</v>
          </cell>
          <cell r="M856">
            <v>115391.8</v>
          </cell>
          <cell r="N856">
            <v>113808.47</v>
          </cell>
        </row>
        <row r="857">
          <cell r="B857" t="str">
            <v>Ultragrifos</v>
          </cell>
          <cell r="C857">
            <v>179062.82</v>
          </cell>
          <cell r="D857">
            <v>158155.48000000001</v>
          </cell>
          <cell r="E857">
            <v>150535.35999999999</v>
          </cell>
          <cell r="F857">
            <v>127205.61</v>
          </cell>
          <cell r="G857">
            <v>154260.62</v>
          </cell>
          <cell r="H857">
            <v>191942.99</v>
          </cell>
          <cell r="I857">
            <v>151396.73000000001</v>
          </cell>
          <cell r="J857">
            <v>125541.72</v>
          </cell>
          <cell r="K857">
            <v>110492.33</v>
          </cell>
          <cell r="L857">
            <v>136774.82</v>
          </cell>
          <cell r="M857">
            <v>147276.26</v>
          </cell>
          <cell r="N857">
            <v>199352.24</v>
          </cell>
        </row>
        <row r="858">
          <cell r="B858" t="str">
            <v>ETTISA</v>
          </cell>
          <cell r="C858">
            <v>204046.19</v>
          </cell>
          <cell r="D858">
            <v>188605.46</v>
          </cell>
          <cell r="E858">
            <v>207179.79</v>
          </cell>
          <cell r="F858">
            <v>185446.53</v>
          </cell>
          <cell r="G858">
            <v>185690.84</v>
          </cell>
          <cell r="H858">
            <v>194601.44</v>
          </cell>
          <cell r="I858">
            <v>9081.77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B859" t="str">
            <v>Gasocentro Sur</v>
          </cell>
          <cell r="C859">
            <v>559074.9</v>
          </cell>
          <cell r="D859">
            <v>517448.17</v>
          </cell>
          <cell r="E859">
            <v>548197.48</v>
          </cell>
          <cell r="F859">
            <v>565408.78</v>
          </cell>
          <cell r="G859">
            <v>598099.76</v>
          </cell>
          <cell r="H859">
            <v>576535.43000000005</v>
          </cell>
          <cell r="I859">
            <v>610472.84</v>
          </cell>
          <cell r="J859">
            <v>608234.6</v>
          </cell>
          <cell r="K859">
            <v>599747.85</v>
          </cell>
          <cell r="L859">
            <v>627179.91</v>
          </cell>
          <cell r="M859">
            <v>604209.6</v>
          </cell>
          <cell r="N859">
            <v>617311.82999999996</v>
          </cell>
        </row>
        <row r="860">
          <cell r="B860" t="str">
            <v>Ramiro Priale Huachipa</v>
          </cell>
          <cell r="C860">
            <v>98201.5</v>
          </cell>
          <cell r="D860">
            <v>96607.03</v>
          </cell>
          <cell r="E860">
            <v>91478.32</v>
          </cell>
          <cell r="F860">
            <v>68700.97</v>
          </cell>
          <cell r="G860">
            <v>79542.12</v>
          </cell>
          <cell r="H860">
            <v>81501.22</v>
          </cell>
          <cell r="I860">
            <v>86454.97</v>
          </cell>
          <cell r="J860">
            <v>82628.820000000007</v>
          </cell>
          <cell r="K860">
            <v>136896.72</v>
          </cell>
          <cell r="L860">
            <v>145255.32</v>
          </cell>
          <cell r="M860">
            <v>124472.95</v>
          </cell>
          <cell r="N860">
            <v>124087.31</v>
          </cell>
        </row>
        <row r="861">
          <cell r="B861" t="str">
            <v>Estacion Canada</v>
          </cell>
          <cell r="C861">
            <v>291772.53999999998</v>
          </cell>
          <cell r="D861">
            <v>336788.59</v>
          </cell>
          <cell r="E861">
            <v>349608.86</v>
          </cell>
          <cell r="F861">
            <v>339050.06</v>
          </cell>
          <cell r="G861">
            <v>330003.55</v>
          </cell>
          <cell r="H861">
            <v>422774.7</v>
          </cell>
          <cell r="I861">
            <v>332493.27</v>
          </cell>
          <cell r="J861">
            <v>381141.46</v>
          </cell>
          <cell r="K861">
            <v>354104.3</v>
          </cell>
          <cell r="L861">
            <v>337632.27</v>
          </cell>
          <cell r="M861">
            <v>310286.57</v>
          </cell>
          <cell r="N861">
            <v>319456.86</v>
          </cell>
        </row>
        <row r="862">
          <cell r="B862" t="str">
            <v>Siroco La Victoria</v>
          </cell>
          <cell r="C862">
            <v>291569.03999999998</v>
          </cell>
          <cell r="D862">
            <v>285407.24</v>
          </cell>
          <cell r="E862">
            <v>308268.03000000003</v>
          </cell>
          <cell r="F862">
            <v>286335.86</v>
          </cell>
          <cell r="G862">
            <v>288205.5</v>
          </cell>
          <cell r="H862">
            <v>264837.53999999998</v>
          </cell>
          <cell r="I862">
            <v>259869.77</v>
          </cell>
          <cell r="J862">
            <v>257310.42</v>
          </cell>
          <cell r="K862">
            <v>243463.87</v>
          </cell>
          <cell r="L862">
            <v>257780.94</v>
          </cell>
          <cell r="M862">
            <v>242435.27</v>
          </cell>
          <cell r="N862">
            <v>226646.51</v>
          </cell>
        </row>
        <row r="863">
          <cell r="B863" t="str">
            <v>Monterrico</v>
          </cell>
          <cell r="C863">
            <v>161845.07999999999</v>
          </cell>
          <cell r="D863">
            <v>142028.60999999999</v>
          </cell>
          <cell r="E863">
            <v>150120.72</v>
          </cell>
          <cell r="F863">
            <v>154024.13</v>
          </cell>
          <cell r="G863">
            <v>150358.01999999999</v>
          </cell>
          <cell r="H863">
            <v>138756.1</v>
          </cell>
          <cell r="I863">
            <v>128618.9</v>
          </cell>
          <cell r="J863">
            <v>130185.91</v>
          </cell>
          <cell r="K863">
            <v>126216.03</v>
          </cell>
          <cell r="L863">
            <v>128868.02</v>
          </cell>
          <cell r="M863">
            <v>128715.24</v>
          </cell>
          <cell r="N863">
            <v>130385.37</v>
          </cell>
        </row>
        <row r="864">
          <cell r="B864" t="str">
            <v>Coesti El Rosario</v>
          </cell>
          <cell r="C864">
            <v>140457.68</v>
          </cell>
          <cell r="D864">
            <v>126579.42</v>
          </cell>
          <cell r="E864">
            <v>135276.85999999999</v>
          </cell>
          <cell r="F864">
            <v>135282.88</v>
          </cell>
          <cell r="G864">
            <v>129308.07</v>
          </cell>
          <cell r="H864">
            <v>113152.84</v>
          </cell>
          <cell r="I864">
            <v>124932.27</v>
          </cell>
          <cell r="J864">
            <v>116298.06</v>
          </cell>
          <cell r="K864">
            <v>120004.17</v>
          </cell>
          <cell r="L864">
            <v>121012.57</v>
          </cell>
          <cell r="M864">
            <v>118687.13</v>
          </cell>
          <cell r="N864">
            <v>119556.56</v>
          </cell>
        </row>
        <row r="865">
          <cell r="B865" t="str">
            <v>Guardia Civil</v>
          </cell>
          <cell r="C865">
            <v>254426.51</v>
          </cell>
          <cell r="D865">
            <v>238454.78</v>
          </cell>
          <cell r="E865">
            <v>265165.53999999998</v>
          </cell>
          <cell r="F865">
            <v>253646.95</v>
          </cell>
          <cell r="G865">
            <v>231975.14</v>
          </cell>
          <cell r="H865">
            <v>226587.06</v>
          </cell>
          <cell r="I865">
            <v>245027.19</v>
          </cell>
          <cell r="J865">
            <v>252960.21</v>
          </cell>
          <cell r="K865">
            <v>240463.4</v>
          </cell>
          <cell r="L865">
            <v>238980.07</v>
          </cell>
          <cell r="M865">
            <v>253029.91</v>
          </cell>
          <cell r="N865">
            <v>289716.87</v>
          </cell>
        </row>
        <row r="866">
          <cell r="B866" t="str">
            <v>Ecomovil</v>
          </cell>
          <cell r="C866">
            <v>318891.81</v>
          </cell>
          <cell r="D866">
            <v>345720.01</v>
          </cell>
          <cell r="E866">
            <v>387981.41</v>
          </cell>
          <cell r="F866">
            <v>345583.87</v>
          </cell>
          <cell r="G866">
            <v>348815.26</v>
          </cell>
          <cell r="H866">
            <v>306228.58</v>
          </cell>
          <cell r="I866">
            <v>334196.71000000002</v>
          </cell>
          <cell r="J866">
            <v>335824.03</v>
          </cell>
          <cell r="K866">
            <v>369396.09</v>
          </cell>
          <cell r="L866">
            <v>362342.01</v>
          </cell>
          <cell r="M866">
            <v>391267.28</v>
          </cell>
          <cell r="N866">
            <v>367061.69</v>
          </cell>
        </row>
        <row r="867">
          <cell r="B867" t="str">
            <v>Castilla Piura</v>
          </cell>
          <cell r="C867">
            <v>62506.01</v>
          </cell>
          <cell r="D867">
            <v>30091.21</v>
          </cell>
          <cell r="E867">
            <v>36814.33</v>
          </cell>
          <cell r="F867">
            <v>28768.91</v>
          </cell>
          <cell r="G867">
            <v>43430.58</v>
          </cell>
          <cell r="H867">
            <v>40043.449999999997</v>
          </cell>
          <cell r="I867">
            <v>46076.94</v>
          </cell>
          <cell r="J867">
            <v>51005.95</v>
          </cell>
          <cell r="K867">
            <v>46246.68</v>
          </cell>
          <cell r="L867">
            <v>57476.28</v>
          </cell>
          <cell r="M867">
            <v>54122.35</v>
          </cell>
          <cell r="N867">
            <v>57529.96</v>
          </cell>
        </row>
        <row r="868">
          <cell r="B868" t="str">
            <v>Pgn El Sol</v>
          </cell>
          <cell r="C868">
            <v>323670.65000000002</v>
          </cell>
          <cell r="D868">
            <v>255944.46</v>
          </cell>
          <cell r="E868">
            <v>297419.17</v>
          </cell>
          <cell r="F868">
            <v>275805.71000000002</v>
          </cell>
          <cell r="G868">
            <v>264958.37</v>
          </cell>
          <cell r="H868">
            <v>266342.77</v>
          </cell>
          <cell r="I868">
            <v>281740.58</v>
          </cell>
          <cell r="J868">
            <v>284492.25</v>
          </cell>
          <cell r="K868">
            <v>268518.82</v>
          </cell>
          <cell r="L868">
            <v>275183.64</v>
          </cell>
          <cell r="M868">
            <v>284833.96000000002</v>
          </cell>
          <cell r="N868">
            <v>241579.49</v>
          </cell>
        </row>
        <row r="869">
          <cell r="B869" t="str">
            <v>Coesti Canada</v>
          </cell>
          <cell r="C869">
            <v>230731.89</v>
          </cell>
          <cell r="D869">
            <v>180657.33</v>
          </cell>
          <cell r="E869">
            <v>201246.68</v>
          </cell>
          <cell r="F869">
            <v>217637.16</v>
          </cell>
          <cell r="G869">
            <v>192094.61</v>
          </cell>
          <cell r="H869">
            <v>193077.05</v>
          </cell>
          <cell r="I869">
            <v>199334.48</v>
          </cell>
          <cell r="J869">
            <v>193239.72</v>
          </cell>
          <cell r="K869">
            <v>161333.56</v>
          </cell>
          <cell r="L869">
            <v>190057.92</v>
          </cell>
          <cell r="M869">
            <v>221090.97</v>
          </cell>
          <cell r="N869">
            <v>259851.7</v>
          </cell>
        </row>
        <row r="870">
          <cell r="B870" t="str">
            <v>Estacion Arequipa</v>
          </cell>
          <cell r="C870">
            <v>172991.12</v>
          </cell>
          <cell r="D870">
            <v>159193.14000000001</v>
          </cell>
          <cell r="E870">
            <v>163470.26999999999</v>
          </cell>
          <cell r="F870">
            <v>157876.1</v>
          </cell>
          <cell r="G870">
            <v>168058.29</v>
          </cell>
          <cell r="H870">
            <v>157218.60999999999</v>
          </cell>
          <cell r="I870">
            <v>163007.82999999999</v>
          </cell>
          <cell r="J870">
            <v>159726.04</v>
          </cell>
          <cell r="K870">
            <v>143907.65</v>
          </cell>
          <cell r="L870">
            <v>154016.95000000001</v>
          </cell>
          <cell r="M870">
            <v>143153.79999999999</v>
          </cell>
          <cell r="N870">
            <v>152666.23000000001</v>
          </cell>
        </row>
        <row r="871">
          <cell r="B871" t="str">
            <v>Ganagas</v>
          </cell>
          <cell r="C871">
            <v>230324.21</v>
          </cell>
          <cell r="D871">
            <v>210605.61</v>
          </cell>
          <cell r="E871">
            <v>230135.45</v>
          </cell>
          <cell r="F871">
            <v>222463.15</v>
          </cell>
          <cell r="G871">
            <v>224796.5</v>
          </cell>
          <cell r="H871">
            <v>197634.71</v>
          </cell>
          <cell r="I871">
            <v>219788.69</v>
          </cell>
          <cell r="J871">
            <v>225724.02</v>
          </cell>
          <cell r="K871">
            <v>219312.95</v>
          </cell>
          <cell r="L871">
            <v>220586.21</v>
          </cell>
          <cell r="M871">
            <v>221104.19</v>
          </cell>
          <cell r="N871">
            <v>243847.13</v>
          </cell>
        </row>
        <row r="872">
          <cell r="B872" t="str">
            <v>Javier Prado III</v>
          </cell>
          <cell r="C872">
            <v>211049.47</v>
          </cell>
          <cell r="D872">
            <v>179438.68</v>
          </cell>
          <cell r="E872">
            <v>193374.59</v>
          </cell>
          <cell r="F872">
            <v>205574.77</v>
          </cell>
          <cell r="G872">
            <v>207509.16</v>
          </cell>
          <cell r="H872">
            <v>191175.48</v>
          </cell>
          <cell r="I872">
            <v>189305.67</v>
          </cell>
          <cell r="J872">
            <v>204230.23</v>
          </cell>
          <cell r="K872">
            <v>206492.79999999999</v>
          </cell>
          <cell r="L872">
            <v>210638.99</v>
          </cell>
          <cell r="M872">
            <v>201648.01</v>
          </cell>
          <cell r="N872">
            <v>211770.88</v>
          </cell>
        </row>
        <row r="873">
          <cell r="B873" t="str">
            <v>Bahia</v>
          </cell>
          <cell r="C873">
            <v>285040.65999999997</v>
          </cell>
          <cell r="D873">
            <v>242700.14</v>
          </cell>
          <cell r="E873">
            <v>278237.40000000002</v>
          </cell>
          <cell r="F873">
            <v>304919.28000000003</v>
          </cell>
          <cell r="G873">
            <v>312188.94</v>
          </cell>
          <cell r="H873">
            <v>306893.31</v>
          </cell>
          <cell r="I873">
            <v>327712.17</v>
          </cell>
          <cell r="J873">
            <v>347517.69</v>
          </cell>
          <cell r="K873">
            <v>381514.7</v>
          </cell>
          <cell r="L873">
            <v>449850.04</v>
          </cell>
          <cell r="M873">
            <v>442861.36</v>
          </cell>
          <cell r="N873">
            <v>449150.63</v>
          </cell>
        </row>
        <row r="874">
          <cell r="B874" t="str">
            <v>PGN Gasocentro Norte</v>
          </cell>
          <cell r="C874">
            <v>1395025.8</v>
          </cell>
          <cell r="D874">
            <v>1293250.81</v>
          </cell>
          <cell r="E874">
            <v>1465743.95</v>
          </cell>
          <cell r="F874">
            <v>1595840.31</v>
          </cell>
          <cell r="G874">
            <v>1686955.91</v>
          </cell>
          <cell r="H874">
            <v>1631404.94</v>
          </cell>
          <cell r="I874">
            <v>1698716.35</v>
          </cell>
          <cell r="J874">
            <v>1697838.22</v>
          </cell>
          <cell r="K874">
            <v>1692107.67</v>
          </cell>
          <cell r="L874">
            <v>1736713.37</v>
          </cell>
          <cell r="M874">
            <v>1658089.25</v>
          </cell>
          <cell r="N874">
            <v>1673873.63</v>
          </cell>
        </row>
        <row r="875">
          <cell r="B875" t="str">
            <v>Petit Thouars</v>
          </cell>
          <cell r="C875">
            <v>280842.74</v>
          </cell>
          <cell r="D875">
            <v>263442.92</v>
          </cell>
          <cell r="E875">
            <v>285344.07</v>
          </cell>
          <cell r="F875">
            <v>291784.5</v>
          </cell>
          <cell r="G875">
            <v>294281.15000000002</v>
          </cell>
          <cell r="H875">
            <v>271772.24</v>
          </cell>
          <cell r="I875">
            <v>279585.52</v>
          </cell>
          <cell r="J875">
            <v>274914.31</v>
          </cell>
          <cell r="K875">
            <v>267383.95</v>
          </cell>
          <cell r="L875">
            <v>275184.59000000003</v>
          </cell>
          <cell r="M875">
            <v>253035.56</v>
          </cell>
          <cell r="N875">
            <v>260615.31</v>
          </cell>
        </row>
        <row r="876">
          <cell r="B876" t="str">
            <v>Gascop Chiclayo</v>
          </cell>
          <cell r="C876">
            <v>92340.39</v>
          </cell>
          <cell r="D876">
            <v>84204.67</v>
          </cell>
          <cell r="E876">
            <v>95171.35</v>
          </cell>
          <cell r="F876">
            <v>83683.58</v>
          </cell>
          <cell r="G876">
            <v>101160.12</v>
          </cell>
          <cell r="H876">
            <v>88096.54</v>
          </cell>
          <cell r="I876">
            <v>103904.57</v>
          </cell>
          <cell r="J876">
            <v>104639.59</v>
          </cell>
          <cell r="K876">
            <v>101522.93</v>
          </cell>
          <cell r="L876">
            <v>108584.26</v>
          </cell>
          <cell r="M876">
            <v>110567.95</v>
          </cell>
          <cell r="N876">
            <v>116732.33</v>
          </cell>
        </row>
        <row r="877">
          <cell r="B877" t="str">
            <v>Acosa Risso</v>
          </cell>
          <cell r="C877">
            <v>327830.51</v>
          </cell>
          <cell r="D877">
            <v>309794.59000000003</v>
          </cell>
          <cell r="E877">
            <v>334750.09999999998</v>
          </cell>
          <cell r="F877">
            <v>329711.31</v>
          </cell>
          <cell r="G877">
            <v>335229.56</v>
          </cell>
          <cell r="H877">
            <v>320207.90999999997</v>
          </cell>
          <cell r="I877">
            <v>345542.73</v>
          </cell>
          <cell r="J877">
            <v>326661.06</v>
          </cell>
          <cell r="K877">
            <v>307521.38</v>
          </cell>
          <cell r="L877">
            <v>309346.59999999998</v>
          </cell>
          <cell r="M877">
            <v>295053.37</v>
          </cell>
          <cell r="N877">
            <v>319751.98</v>
          </cell>
        </row>
        <row r="878">
          <cell r="B878" t="str">
            <v>Inmaculada</v>
          </cell>
          <cell r="C878">
            <v>166052.75</v>
          </cell>
          <cell r="D878">
            <v>147594.21</v>
          </cell>
          <cell r="E878">
            <v>164765.35</v>
          </cell>
          <cell r="F878">
            <v>159032.6</v>
          </cell>
          <cell r="G878">
            <v>155712</v>
          </cell>
          <cell r="H878">
            <v>146984.29999999999</v>
          </cell>
          <cell r="I878">
            <v>148341.76000000001</v>
          </cell>
          <cell r="J878">
            <v>151410.18</v>
          </cell>
          <cell r="K878">
            <v>147568.82999999999</v>
          </cell>
          <cell r="L878">
            <v>145178.04999999999</v>
          </cell>
          <cell r="M878">
            <v>136775.39000000001</v>
          </cell>
          <cell r="N878">
            <v>152659.18</v>
          </cell>
        </row>
        <row r="879">
          <cell r="B879" t="str">
            <v>Orbegoso</v>
          </cell>
          <cell r="C879">
            <v>108730.52</v>
          </cell>
          <cell r="D879">
            <v>81648.570000000007</v>
          </cell>
          <cell r="E879">
            <v>92031.59</v>
          </cell>
          <cell r="F879">
            <v>111112.66</v>
          </cell>
          <cell r="G879">
            <v>111536.04</v>
          </cell>
          <cell r="H879">
            <v>106960.21</v>
          </cell>
          <cell r="I879">
            <v>122031.81</v>
          </cell>
          <cell r="J879">
            <v>104656.55</v>
          </cell>
          <cell r="K879">
            <v>96964.63</v>
          </cell>
          <cell r="L879">
            <v>104892.32</v>
          </cell>
          <cell r="M879">
            <v>116680.14</v>
          </cell>
          <cell r="N879">
            <v>120894.91</v>
          </cell>
        </row>
        <row r="880">
          <cell r="B880" t="str">
            <v>Faucett PGN</v>
          </cell>
          <cell r="C880">
            <v>148223.62</v>
          </cell>
          <cell r="D880">
            <v>131274.94</v>
          </cell>
          <cell r="E880">
            <v>149613.14000000001</v>
          </cell>
          <cell r="F880">
            <v>133259.04999999999</v>
          </cell>
          <cell r="G880">
            <v>136239.76999999999</v>
          </cell>
          <cell r="H880">
            <v>162424.93</v>
          </cell>
          <cell r="I880">
            <v>203687.41</v>
          </cell>
          <cell r="J880">
            <v>167652.21</v>
          </cell>
          <cell r="K880">
            <v>166219.99</v>
          </cell>
          <cell r="L880">
            <v>183103.25</v>
          </cell>
          <cell r="M880">
            <v>165413.6</v>
          </cell>
          <cell r="N880">
            <v>164047.01</v>
          </cell>
        </row>
        <row r="881">
          <cell r="B881" t="str">
            <v>Bolivar PGN</v>
          </cell>
          <cell r="C881">
            <v>155497.25</v>
          </cell>
          <cell r="D881">
            <v>138246.91</v>
          </cell>
          <cell r="E881">
            <v>148063.95000000001</v>
          </cell>
          <cell r="F881">
            <v>159143.07</v>
          </cell>
          <cell r="G881">
            <v>147942.66</v>
          </cell>
          <cell r="H881">
            <v>136905.81</v>
          </cell>
          <cell r="I881">
            <v>137326.25</v>
          </cell>
          <cell r="J881">
            <v>135203.63</v>
          </cell>
          <cell r="K881">
            <v>132944.78</v>
          </cell>
          <cell r="L881">
            <v>137149.44</v>
          </cell>
          <cell r="M881">
            <v>124185.59</v>
          </cell>
          <cell r="N881">
            <v>122661.44</v>
          </cell>
        </row>
        <row r="882">
          <cell r="B882" t="str">
            <v>Pershing</v>
          </cell>
          <cell r="C882">
            <v>131343.75</v>
          </cell>
          <cell r="D882">
            <v>118692.35</v>
          </cell>
          <cell r="E882">
            <v>135036.46</v>
          </cell>
          <cell r="F882">
            <v>116336.28</v>
          </cell>
          <cell r="G882">
            <v>103973.43</v>
          </cell>
          <cell r="H882">
            <v>93671.28</v>
          </cell>
          <cell r="I882">
            <v>104815.59</v>
          </cell>
          <cell r="J882">
            <v>103116.8</v>
          </cell>
          <cell r="K882">
            <v>90270.01</v>
          </cell>
          <cell r="L882">
            <v>80942.94</v>
          </cell>
          <cell r="M882">
            <v>71206.7</v>
          </cell>
          <cell r="N882">
            <v>83715.929999999993</v>
          </cell>
        </row>
        <row r="883">
          <cell r="B883" t="str">
            <v>El Condor</v>
          </cell>
          <cell r="C883">
            <v>307349.59000000003</v>
          </cell>
          <cell r="D883">
            <v>276630.31</v>
          </cell>
          <cell r="E883">
            <v>316301.14</v>
          </cell>
          <cell r="F883">
            <v>297690.49</v>
          </cell>
          <cell r="G883">
            <v>344842.53</v>
          </cell>
          <cell r="H883">
            <v>346428.55</v>
          </cell>
          <cell r="I883">
            <v>326643.07</v>
          </cell>
          <cell r="J883">
            <v>294763.33</v>
          </cell>
          <cell r="K883">
            <v>271815.21000000002</v>
          </cell>
          <cell r="L883">
            <v>325421.65000000002</v>
          </cell>
          <cell r="M883">
            <v>334488.34000000003</v>
          </cell>
          <cell r="N883">
            <v>331114.96999999997</v>
          </cell>
        </row>
        <row r="884">
          <cell r="B884" t="str">
            <v>Pacifico</v>
          </cell>
          <cell r="C884">
            <v>293512.06</v>
          </cell>
          <cell r="D884">
            <v>284524.28000000003</v>
          </cell>
          <cell r="E884">
            <v>323967.78999999998</v>
          </cell>
          <cell r="F884">
            <v>330180.5</v>
          </cell>
          <cell r="G884">
            <v>344671.22</v>
          </cell>
          <cell r="H884">
            <v>320966.05</v>
          </cell>
          <cell r="I884">
            <v>345904.13</v>
          </cell>
          <cell r="J884">
            <v>337593.74</v>
          </cell>
          <cell r="K884">
            <v>311688.02</v>
          </cell>
          <cell r="L884">
            <v>312999.39</v>
          </cell>
          <cell r="M884">
            <v>301374.21000000002</v>
          </cell>
          <cell r="N884">
            <v>337158.77</v>
          </cell>
        </row>
        <row r="885">
          <cell r="B885" t="str">
            <v>Andino</v>
          </cell>
          <cell r="C885">
            <v>233529.86</v>
          </cell>
          <cell r="D885">
            <v>215256.18</v>
          </cell>
          <cell r="E885">
            <v>207782.39999999999</v>
          </cell>
          <cell r="F885">
            <v>213795.23</v>
          </cell>
          <cell r="G885">
            <v>211569.72</v>
          </cell>
          <cell r="H885">
            <v>244180.35</v>
          </cell>
          <cell r="I885">
            <v>257050.48</v>
          </cell>
          <cell r="J885">
            <v>248992.96</v>
          </cell>
          <cell r="K885">
            <v>280755.42</v>
          </cell>
          <cell r="L885">
            <v>342274.55</v>
          </cell>
          <cell r="M885">
            <v>343454.78</v>
          </cell>
          <cell r="N885">
            <v>340235.14</v>
          </cell>
        </row>
        <row r="886">
          <cell r="B886" t="str">
            <v>Siroco Faucett</v>
          </cell>
          <cell r="C886">
            <v>243320.87</v>
          </cell>
          <cell r="D886">
            <v>215471.04</v>
          </cell>
          <cell r="E886">
            <v>231995.29</v>
          </cell>
          <cell r="F886">
            <v>223745.45</v>
          </cell>
          <cell r="G886">
            <v>221317.03</v>
          </cell>
          <cell r="H886">
            <v>209694.32</v>
          </cell>
          <cell r="I886">
            <v>226377.60000000001</v>
          </cell>
          <cell r="J886">
            <v>222981.34</v>
          </cell>
          <cell r="K886">
            <v>218016.63</v>
          </cell>
          <cell r="L886">
            <v>230595.47</v>
          </cell>
          <cell r="M886">
            <v>216631.87</v>
          </cell>
          <cell r="N886">
            <v>227434.87</v>
          </cell>
        </row>
        <row r="887">
          <cell r="B887" t="str">
            <v>Arequipa PGN</v>
          </cell>
          <cell r="C887">
            <v>156190.79999999999</v>
          </cell>
          <cell r="D887">
            <v>139403.84</v>
          </cell>
          <cell r="E887">
            <v>139311.82</v>
          </cell>
          <cell r="F887">
            <v>146510.07</v>
          </cell>
          <cell r="G887">
            <v>143235.89000000001</v>
          </cell>
          <cell r="H887">
            <v>130594.12</v>
          </cell>
          <cell r="I887">
            <v>133807.32999999999</v>
          </cell>
          <cell r="J887">
            <v>137228.43</v>
          </cell>
          <cell r="K887">
            <v>139122.89000000001</v>
          </cell>
          <cell r="L887">
            <v>136353.26999999999</v>
          </cell>
          <cell r="M887">
            <v>127020.71</v>
          </cell>
          <cell r="N887">
            <v>126221.74</v>
          </cell>
        </row>
        <row r="888">
          <cell r="B888" t="str">
            <v>El Pino</v>
          </cell>
          <cell r="C888">
            <v>148236.42000000001</v>
          </cell>
          <cell r="D888">
            <v>118936.65</v>
          </cell>
          <cell r="E888">
            <v>127056.03</v>
          </cell>
          <cell r="F888">
            <v>127595.38</v>
          </cell>
          <cell r="G888">
            <v>139523.4</v>
          </cell>
          <cell r="H888">
            <v>135195.13</v>
          </cell>
          <cell r="I888">
            <v>136057.32</v>
          </cell>
          <cell r="J888">
            <v>148442.15</v>
          </cell>
          <cell r="K888">
            <v>166198.31</v>
          </cell>
          <cell r="L888">
            <v>182203.4</v>
          </cell>
          <cell r="M888">
            <v>155787.12</v>
          </cell>
          <cell r="N888">
            <v>153478.74</v>
          </cell>
        </row>
        <row r="889">
          <cell r="B889" t="str">
            <v>Pachacutec ROE</v>
          </cell>
          <cell r="C889">
            <v>182453.93</v>
          </cell>
          <cell r="D889">
            <v>176362.66</v>
          </cell>
          <cell r="E889">
            <v>229702.34</v>
          </cell>
          <cell r="F889">
            <v>218166.26</v>
          </cell>
          <cell r="G889">
            <v>238960.21</v>
          </cell>
          <cell r="H889">
            <v>234708.72</v>
          </cell>
          <cell r="I889">
            <v>228972.45</v>
          </cell>
          <cell r="J889">
            <v>217301.38</v>
          </cell>
          <cell r="K889">
            <v>224241.93</v>
          </cell>
          <cell r="L889">
            <v>255712.41</v>
          </cell>
          <cell r="M889">
            <v>251686.45</v>
          </cell>
          <cell r="N889">
            <v>224920.23</v>
          </cell>
        </row>
        <row r="890">
          <cell r="B890" t="str">
            <v>Salaverry</v>
          </cell>
          <cell r="C890">
            <v>139377.07999999999</v>
          </cell>
          <cell r="D890">
            <v>125082.08</v>
          </cell>
          <cell r="E890">
            <v>137920.35999999999</v>
          </cell>
          <cell r="F890">
            <v>146292.24</v>
          </cell>
          <cell r="G890">
            <v>134791.64000000001</v>
          </cell>
          <cell r="H890">
            <v>109976.86</v>
          </cell>
          <cell r="I890">
            <v>101803.31</v>
          </cell>
          <cell r="J890">
            <v>103953.78</v>
          </cell>
          <cell r="K890">
            <v>88062.57</v>
          </cell>
          <cell r="L890">
            <v>31764.82</v>
          </cell>
          <cell r="M890">
            <v>25862.77</v>
          </cell>
          <cell r="N890">
            <v>59836.18</v>
          </cell>
        </row>
        <row r="891">
          <cell r="B891" t="str">
            <v>Lima Sur</v>
          </cell>
          <cell r="C891">
            <v>310465.09000000003</v>
          </cell>
          <cell r="D891">
            <v>286235.32</v>
          </cell>
          <cell r="E891">
            <v>332754.02</v>
          </cell>
          <cell r="F891">
            <v>163631.93</v>
          </cell>
          <cell r="G891">
            <v>158856.22</v>
          </cell>
          <cell r="H891">
            <v>170808.71</v>
          </cell>
          <cell r="I891">
            <v>263336.18</v>
          </cell>
          <cell r="J891">
            <v>347204.09</v>
          </cell>
          <cell r="K891">
            <v>363570.52</v>
          </cell>
          <cell r="L891">
            <v>341965.46</v>
          </cell>
          <cell r="M891">
            <v>309506.53000000003</v>
          </cell>
          <cell r="N891">
            <v>325974.64</v>
          </cell>
        </row>
        <row r="892">
          <cell r="B892" t="str">
            <v>Satelite</v>
          </cell>
          <cell r="C892">
            <v>298352.34000000003</v>
          </cell>
          <cell r="D892">
            <v>296839.90999999997</v>
          </cell>
          <cell r="E892">
            <v>197861.91</v>
          </cell>
          <cell r="F892">
            <v>292980.37</v>
          </cell>
          <cell r="G892">
            <v>327906.82</v>
          </cell>
          <cell r="H892">
            <v>316208.05</v>
          </cell>
          <cell r="I892">
            <v>294458.92</v>
          </cell>
          <cell r="J892">
            <v>95364.24</v>
          </cell>
          <cell r="K892">
            <v>282618.06</v>
          </cell>
          <cell r="L892">
            <v>299925.65000000002</v>
          </cell>
          <cell r="M892">
            <v>261412.46</v>
          </cell>
          <cell r="N892">
            <v>311968.53000000003</v>
          </cell>
        </row>
        <row r="893">
          <cell r="B893" t="str">
            <v>Acosa Magdalena</v>
          </cell>
          <cell r="C893">
            <v>127966.5</v>
          </cell>
          <cell r="D893">
            <v>123961.57</v>
          </cell>
          <cell r="E893">
            <v>135033.38</v>
          </cell>
          <cell r="F893">
            <v>120371.89</v>
          </cell>
          <cell r="G893">
            <v>81572.509999999995</v>
          </cell>
          <cell r="H893">
            <v>74567.69</v>
          </cell>
          <cell r="I893">
            <v>69699.679999999993</v>
          </cell>
          <cell r="J893">
            <v>70840.600000000006</v>
          </cell>
          <cell r="K893">
            <v>68130.25</v>
          </cell>
          <cell r="L893">
            <v>75324.149999999994</v>
          </cell>
          <cell r="M893">
            <v>72128.160000000003</v>
          </cell>
          <cell r="N893">
            <v>70852.5</v>
          </cell>
        </row>
        <row r="894">
          <cell r="B894" t="str">
            <v>Alibru</v>
          </cell>
          <cell r="C894">
            <v>90491.07</v>
          </cell>
          <cell r="D894">
            <v>74619.77</v>
          </cell>
          <cell r="E894">
            <v>69374.38</v>
          </cell>
          <cell r="F894">
            <v>86903.27</v>
          </cell>
          <cell r="G894">
            <v>99012.26</v>
          </cell>
          <cell r="H894">
            <v>98289.49</v>
          </cell>
          <cell r="I894">
            <v>108432.37</v>
          </cell>
          <cell r="J894">
            <v>110950.3</v>
          </cell>
          <cell r="K894">
            <v>107246.64</v>
          </cell>
          <cell r="L894">
            <v>116192.53</v>
          </cell>
          <cell r="M894">
            <v>113557.1</v>
          </cell>
          <cell r="N894">
            <v>122307.55</v>
          </cell>
        </row>
        <row r="895">
          <cell r="B895" t="str">
            <v>Pueblo Libre</v>
          </cell>
          <cell r="C895">
            <v>144737.9</v>
          </cell>
          <cell r="D895">
            <v>140914.17000000001</v>
          </cell>
          <cell r="E895">
            <v>150005.03</v>
          </cell>
          <cell r="F895">
            <v>150381.94</v>
          </cell>
          <cell r="G895">
            <v>147190.17000000001</v>
          </cell>
          <cell r="H895">
            <v>139100.54</v>
          </cell>
          <cell r="I895">
            <v>131601.01</v>
          </cell>
          <cell r="J895">
            <v>136593.01</v>
          </cell>
          <cell r="K895">
            <v>132075.85</v>
          </cell>
          <cell r="L895">
            <v>137867.94</v>
          </cell>
          <cell r="M895">
            <v>124345.60000000001</v>
          </cell>
          <cell r="N895">
            <v>130526.27</v>
          </cell>
        </row>
        <row r="896">
          <cell r="B896" t="str">
            <v>Puente Piedra</v>
          </cell>
          <cell r="C896">
            <v>218419.88</v>
          </cell>
          <cell r="D896">
            <v>194267.43</v>
          </cell>
          <cell r="E896">
            <v>204701.26</v>
          </cell>
          <cell r="F896">
            <v>220317.42</v>
          </cell>
          <cell r="G896">
            <v>221153.4</v>
          </cell>
          <cell r="H896">
            <v>221805.87</v>
          </cell>
          <cell r="I896">
            <v>262725.96999999997</v>
          </cell>
          <cell r="J896">
            <v>273497.42</v>
          </cell>
          <cell r="K896">
            <v>246064.8</v>
          </cell>
          <cell r="L896">
            <v>272311.55</v>
          </cell>
          <cell r="M896">
            <v>270005.59000000003</v>
          </cell>
          <cell r="N896">
            <v>255368.76</v>
          </cell>
        </row>
        <row r="897">
          <cell r="B897" t="str">
            <v>Espinoza Ica</v>
          </cell>
          <cell r="C897">
            <v>541592.14</v>
          </cell>
          <cell r="D897">
            <v>500494.22</v>
          </cell>
          <cell r="E897">
            <v>581007.67000000004</v>
          </cell>
          <cell r="F897">
            <v>561815.80000000005</v>
          </cell>
          <cell r="G897">
            <v>517505.28000000003</v>
          </cell>
          <cell r="H897">
            <v>328748.12</v>
          </cell>
          <cell r="I897">
            <v>245756.9</v>
          </cell>
          <cell r="J897">
            <v>232935.19</v>
          </cell>
          <cell r="K897">
            <v>246058.46</v>
          </cell>
          <cell r="L897">
            <v>256644.62</v>
          </cell>
          <cell r="M897">
            <v>236301.6</v>
          </cell>
          <cell r="N897">
            <v>266530.49</v>
          </cell>
        </row>
        <row r="898">
          <cell r="B898" t="str">
            <v>PGN El Ovalo</v>
          </cell>
          <cell r="C898">
            <v>290054.81</v>
          </cell>
          <cell r="D898">
            <v>286393.90999999997</v>
          </cell>
          <cell r="E898">
            <v>325379.96000000002</v>
          </cell>
          <cell r="F898">
            <v>315974.94</v>
          </cell>
          <cell r="G898">
            <v>314423.26</v>
          </cell>
          <cell r="H898">
            <v>301360.94</v>
          </cell>
          <cell r="I898">
            <v>300507.96000000002</v>
          </cell>
          <cell r="J898">
            <v>303278.31</v>
          </cell>
          <cell r="K898">
            <v>308071.65999999997</v>
          </cell>
          <cell r="L898">
            <v>315503.45</v>
          </cell>
          <cell r="M898">
            <v>293812.88</v>
          </cell>
          <cell r="N898">
            <v>321597.58</v>
          </cell>
        </row>
        <row r="899">
          <cell r="B899" t="str">
            <v>Grifosa La Marina</v>
          </cell>
          <cell r="C899">
            <v>277760.2</v>
          </cell>
          <cell r="D899">
            <v>227435.22</v>
          </cell>
          <cell r="E899">
            <v>238225.9</v>
          </cell>
          <cell r="F899">
            <v>237648.87</v>
          </cell>
          <cell r="G899">
            <v>229227.89</v>
          </cell>
          <cell r="H899">
            <v>182858.28</v>
          </cell>
          <cell r="I899">
            <v>185150.59</v>
          </cell>
          <cell r="J899">
            <v>184844.53</v>
          </cell>
          <cell r="K899">
            <v>176249.66</v>
          </cell>
          <cell r="L899">
            <v>203901.17</v>
          </cell>
          <cell r="M899">
            <v>192833.52</v>
          </cell>
          <cell r="N899">
            <v>190229.92</v>
          </cell>
        </row>
        <row r="900">
          <cell r="B900" t="str">
            <v>Huiracocha</v>
          </cell>
          <cell r="C900">
            <v>161733.73000000001</v>
          </cell>
          <cell r="D900">
            <v>130066.37</v>
          </cell>
          <cell r="E900">
            <v>92996.11</v>
          </cell>
          <cell r="F900">
            <v>174694.9</v>
          </cell>
          <cell r="G900">
            <v>173111.77</v>
          </cell>
          <cell r="H900">
            <v>133770.76</v>
          </cell>
          <cell r="I900">
            <v>86200.14</v>
          </cell>
          <cell r="J900">
            <v>149494.6</v>
          </cell>
          <cell r="K900">
            <v>145964.48000000001</v>
          </cell>
          <cell r="L900">
            <v>147185.92000000001</v>
          </cell>
          <cell r="M900">
            <v>135141.85999999999</v>
          </cell>
          <cell r="N900">
            <v>119457.51</v>
          </cell>
        </row>
        <row r="901">
          <cell r="B901" t="str">
            <v>PGN Gambeta</v>
          </cell>
          <cell r="C901">
            <v>111638.35</v>
          </cell>
          <cell r="D901">
            <v>100372.91</v>
          </cell>
          <cell r="E901">
            <v>116281.47</v>
          </cell>
          <cell r="F901">
            <v>115444.6</v>
          </cell>
          <cell r="G901">
            <v>114811.03</v>
          </cell>
          <cell r="H901">
            <v>104410.79</v>
          </cell>
          <cell r="I901">
            <v>105224.54</v>
          </cell>
          <cell r="J901">
            <v>115940.17</v>
          </cell>
          <cell r="K901">
            <v>113895.56</v>
          </cell>
          <cell r="L901">
            <v>122811.28</v>
          </cell>
          <cell r="M901">
            <v>124172.1</v>
          </cell>
          <cell r="N901">
            <v>119014.97</v>
          </cell>
        </row>
        <row r="902">
          <cell r="B902" t="str">
            <v>Acosa Sucre</v>
          </cell>
          <cell r="C902">
            <v>123023.97</v>
          </cell>
          <cell r="D902">
            <v>111137.1</v>
          </cell>
          <cell r="E902">
            <v>124958.59</v>
          </cell>
          <cell r="F902">
            <v>117360.54</v>
          </cell>
          <cell r="G902">
            <v>119105.1</v>
          </cell>
          <cell r="H902">
            <v>122247.11</v>
          </cell>
          <cell r="I902">
            <v>130391.44</v>
          </cell>
          <cell r="J902">
            <v>106180.78</v>
          </cell>
          <cell r="K902">
            <v>125013.33</v>
          </cell>
          <cell r="L902">
            <v>122348.94</v>
          </cell>
          <cell r="M902">
            <v>109550.04</v>
          </cell>
          <cell r="N902">
            <v>119123.63</v>
          </cell>
        </row>
        <row r="903">
          <cell r="B903" t="str">
            <v>Gardenias</v>
          </cell>
          <cell r="C903">
            <v>228763.45</v>
          </cell>
          <cell r="D903">
            <v>214556.06</v>
          </cell>
          <cell r="E903">
            <v>223980.34</v>
          </cell>
          <cell r="F903">
            <v>198698.45</v>
          </cell>
          <cell r="G903">
            <v>206218.03</v>
          </cell>
          <cell r="H903">
            <v>195395.09</v>
          </cell>
          <cell r="I903">
            <v>196311.21</v>
          </cell>
          <cell r="J903">
            <v>195828.46</v>
          </cell>
          <cell r="K903">
            <v>188516.6</v>
          </cell>
          <cell r="L903">
            <v>193812.69</v>
          </cell>
          <cell r="M903">
            <v>194940.96</v>
          </cell>
          <cell r="N903">
            <v>202281.2</v>
          </cell>
        </row>
        <row r="904">
          <cell r="B904" t="str">
            <v>Monte Everest</v>
          </cell>
          <cell r="C904">
            <v>173255.28</v>
          </cell>
          <cell r="D904">
            <v>166985.9</v>
          </cell>
          <cell r="E904">
            <v>183164.91</v>
          </cell>
          <cell r="F904">
            <v>191961.36</v>
          </cell>
          <cell r="G904">
            <v>182112.94</v>
          </cell>
          <cell r="H904">
            <v>171382.53</v>
          </cell>
          <cell r="I904">
            <v>185234.29</v>
          </cell>
          <cell r="J904">
            <v>183931.97</v>
          </cell>
          <cell r="K904">
            <v>172655.82</v>
          </cell>
          <cell r="L904">
            <v>181478.03</v>
          </cell>
          <cell r="M904">
            <v>179421.36</v>
          </cell>
          <cell r="N904">
            <v>191112.85</v>
          </cell>
        </row>
        <row r="905">
          <cell r="B905" t="str">
            <v>Coesti Ferrari</v>
          </cell>
          <cell r="C905">
            <v>303768.3</v>
          </cell>
          <cell r="D905">
            <v>277285.46000000002</v>
          </cell>
          <cell r="E905">
            <v>294065.74</v>
          </cell>
          <cell r="F905">
            <v>260634.06</v>
          </cell>
          <cell r="G905">
            <v>280306.46000000002</v>
          </cell>
          <cell r="H905">
            <v>253553.95</v>
          </cell>
          <cell r="I905">
            <v>264012.2</v>
          </cell>
          <cell r="J905">
            <v>304974.32</v>
          </cell>
          <cell r="K905">
            <v>268275.55</v>
          </cell>
          <cell r="L905">
            <v>265612.69</v>
          </cell>
          <cell r="M905">
            <v>279163.48</v>
          </cell>
          <cell r="N905">
            <v>296199.05</v>
          </cell>
        </row>
        <row r="906">
          <cell r="B906" t="str">
            <v>San Jacinto</v>
          </cell>
          <cell r="C906">
            <v>132373.29</v>
          </cell>
          <cell r="D906">
            <v>130648.61</v>
          </cell>
          <cell r="E906">
            <v>146443.31</v>
          </cell>
          <cell r="F906">
            <v>144026</v>
          </cell>
          <cell r="G906">
            <v>163971.17000000001</v>
          </cell>
          <cell r="H906">
            <v>155660</v>
          </cell>
          <cell r="I906">
            <v>176984.92</v>
          </cell>
          <cell r="J906">
            <v>183048.02</v>
          </cell>
          <cell r="K906">
            <v>165409.07</v>
          </cell>
          <cell r="L906">
            <v>192607.95</v>
          </cell>
          <cell r="M906">
            <v>188298.45</v>
          </cell>
          <cell r="N906">
            <v>196128.95</v>
          </cell>
        </row>
        <row r="907">
          <cell r="B907" t="str">
            <v>PGN Mexico</v>
          </cell>
          <cell r="C907">
            <v>176862.59</v>
          </cell>
          <cell r="D907">
            <v>168061.68</v>
          </cell>
          <cell r="E907">
            <v>163724.76999999999</v>
          </cell>
          <cell r="F907">
            <v>164168.88</v>
          </cell>
          <cell r="G907">
            <v>150521.82999999999</v>
          </cell>
          <cell r="H907">
            <v>139876.29999999999</v>
          </cell>
          <cell r="I907">
            <v>161079.95000000001</v>
          </cell>
          <cell r="J907">
            <v>164718.60999999999</v>
          </cell>
          <cell r="K907">
            <v>153302.69</v>
          </cell>
          <cell r="L907">
            <v>168091.33</v>
          </cell>
          <cell r="M907">
            <v>178926.43</v>
          </cell>
          <cell r="N907">
            <v>195446.82</v>
          </cell>
        </row>
        <row r="908">
          <cell r="B908" t="str">
            <v>Argus Iquitos</v>
          </cell>
          <cell r="C908">
            <v>191153.39</v>
          </cell>
          <cell r="D908">
            <v>210379.23</v>
          </cell>
          <cell r="E908">
            <v>233924.48000000001</v>
          </cell>
          <cell r="F908">
            <v>236769.99</v>
          </cell>
          <cell r="G908">
            <v>262924.71000000002</v>
          </cell>
          <cell r="H908">
            <v>293742.57</v>
          </cell>
          <cell r="I908">
            <v>327137.39</v>
          </cell>
          <cell r="J908">
            <v>360772.2</v>
          </cell>
          <cell r="K908">
            <v>387187.68</v>
          </cell>
          <cell r="L908">
            <v>392423.46</v>
          </cell>
          <cell r="M908">
            <v>393280.95</v>
          </cell>
          <cell r="N908">
            <v>390258.79</v>
          </cell>
        </row>
        <row r="909">
          <cell r="B909" t="str">
            <v>El Torito SMP</v>
          </cell>
          <cell r="C909">
            <v>462152.84</v>
          </cell>
          <cell r="D909">
            <v>428005.55</v>
          </cell>
          <cell r="E909">
            <v>477981.18</v>
          </cell>
          <cell r="F909">
            <v>477508.43</v>
          </cell>
          <cell r="G909">
            <v>493515.83</v>
          </cell>
          <cell r="H909">
            <v>459742.85</v>
          </cell>
          <cell r="I909">
            <v>480681.22</v>
          </cell>
          <cell r="J909">
            <v>479105.34</v>
          </cell>
          <cell r="K909">
            <v>493568.39</v>
          </cell>
          <cell r="L909">
            <v>494429.46</v>
          </cell>
          <cell r="M909">
            <v>456790.15</v>
          </cell>
          <cell r="N909">
            <v>371183.75</v>
          </cell>
        </row>
        <row r="910">
          <cell r="B910" t="str">
            <v>Grifo Master</v>
          </cell>
          <cell r="C910">
            <v>605937.31999999995</v>
          </cell>
          <cell r="D910">
            <v>559135.85</v>
          </cell>
          <cell r="E910">
            <v>611168.82999999996</v>
          </cell>
          <cell r="F910">
            <v>614197.61</v>
          </cell>
          <cell r="G910">
            <v>644062.81000000006</v>
          </cell>
          <cell r="H910">
            <v>593628.98</v>
          </cell>
          <cell r="I910">
            <v>594848.78</v>
          </cell>
          <cell r="J910">
            <v>604265.68000000005</v>
          </cell>
          <cell r="K910">
            <v>577157.29</v>
          </cell>
          <cell r="L910">
            <v>566491.30000000005</v>
          </cell>
          <cell r="M910">
            <v>562054.66</v>
          </cell>
          <cell r="N910">
            <v>559302.28</v>
          </cell>
        </row>
        <row r="911">
          <cell r="B911" t="str">
            <v>Energigas Victoria 2</v>
          </cell>
          <cell r="C911">
            <v>103380.35</v>
          </cell>
          <cell r="D911">
            <v>96442.63</v>
          </cell>
          <cell r="E911">
            <v>107797.11</v>
          </cell>
          <cell r="F911">
            <v>108243.9</v>
          </cell>
          <cell r="G911">
            <v>124880.24</v>
          </cell>
          <cell r="H911">
            <v>130090.15</v>
          </cell>
          <cell r="I911">
            <v>143184.93</v>
          </cell>
          <cell r="J911">
            <v>147481.51</v>
          </cell>
          <cell r="K911">
            <v>160509.5</v>
          </cell>
          <cell r="L911">
            <v>159394.44</v>
          </cell>
          <cell r="M911">
            <v>165334.38</v>
          </cell>
          <cell r="N911">
            <v>168583.48</v>
          </cell>
        </row>
        <row r="912">
          <cell r="B912" t="str">
            <v>Estación Auly</v>
          </cell>
          <cell r="C912">
            <v>326669.53000000003</v>
          </cell>
          <cell r="D912">
            <v>263296.90999999997</v>
          </cell>
          <cell r="E912">
            <v>316873.88</v>
          </cell>
          <cell r="F912">
            <v>324911.63</v>
          </cell>
          <cell r="G912">
            <v>323242.73</v>
          </cell>
          <cell r="H912">
            <v>321821.44</v>
          </cell>
          <cell r="I912">
            <v>334906.53999999998</v>
          </cell>
          <cell r="J912">
            <v>306695.46000000002</v>
          </cell>
          <cell r="K912">
            <v>298086.56</v>
          </cell>
          <cell r="L912">
            <v>307730.98</v>
          </cell>
          <cell r="M912">
            <v>292134.44</v>
          </cell>
          <cell r="N912">
            <v>307042.86</v>
          </cell>
        </row>
        <row r="913">
          <cell r="B913" t="str">
            <v>PGN 28 de Julio</v>
          </cell>
          <cell r="C913">
            <v>191338.58</v>
          </cell>
          <cell r="D913">
            <v>176554.78</v>
          </cell>
          <cell r="E913">
            <v>195981.21</v>
          </cell>
          <cell r="F913">
            <v>197105.76</v>
          </cell>
          <cell r="G913">
            <v>206870.84</v>
          </cell>
          <cell r="H913">
            <v>189224.28</v>
          </cell>
          <cell r="I913">
            <v>186426.29</v>
          </cell>
          <cell r="J913">
            <v>209899.06</v>
          </cell>
          <cell r="K913">
            <v>197151.58</v>
          </cell>
          <cell r="L913">
            <v>217246.49</v>
          </cell>
          <cell r="M913">
            <v>231606.02</v>
          </cell>
          <cell r="N913">
            <v>267011.14</v>
          </cell>
        </row>
        <row r="914">
          <cell r="B914" t="str">
            <v>Coesti Montreal</v>
          </cell>
          <cell r="C914">
            <v>229081.5</v>
          </cell>
          <cell r="D914">
            <v>213375.78</v>
          </cell>
          <cell r="E914">
            <v>240594.89</v>
          </cell>
          <cell r="F914">
            <v>243028.02</v>
          </cell>
          <cell r="G914">
            <v>224718.78</v>
          </cell>
          <cell r="H914">
            <v>197453.97</v>
          </cell>
          <cell r="I914">
            <v>204179.20000000001</v>
          </cell>
          <cell r="J914">
            <v>216285.24</v>
          </cell>
          <cell r="K914">
            <v>207939.91</v>
          </cell>
          <cell r="L914">
            <v>212989.56</v>
          </cell>
          <cell r="M914">
            <v>197819.64</v>
          </cell>
          <cell r="N914">
            <v>210914.29</v>
          </cell>
        </row>
        <row r="915">
          <cell r="B915" t="str">
            <v>Villa El Salvador</v>
          </cell>
          <cell r="C915">
            <v>182776.43</v>
          </cell>
          <cell r="D915">
            <v>170120.16</v>
          </cell>
          <cell r="E915">
            <v>187243.96</v>
          </cell>
          <cell r="F915">
            <v>188213.37</v>
          </cell>
          <cell r="G915">
            <v>189344.52</v>
          </cell>
          <cell r="H915">
            <v>178396.47</v>
          </cell>
          <cell r="I915">
            <v>168107.06</v>
          </cell>
          <cell r="J915">
            <v>180655.68</v>
          </cell>
          <cell r="K915">
            <v>166129.35</v>
          </cell>
          <cell r="L915">
            <v>184250.51</v>
          </cell>
          <cell r="M915">
            <v>169557.5</v>
          </cell>
          <cell r="N915">
            <v>182483.04</v>
          </cell>
        </row>
        <row r="916">
          <cell r="B916" t="str">
            <v>Duogas</v>
          </cell>
          <cell r="C916">
            <v>254232.24</v>
          </cell>
          <cell r="D916">
            <v>221656</v>
          </cell>
          <cell r="E916">
            <v>251456.18</v>
          </cell>
          <cell r="F916">
            <v>248492.34</v>
          </cell>
          <cell r="G916">
            <v>238258.86</v>
          </cell>
          <cell r="H916">
            <v>245595.5</v>
          </cell>
          <cell r="I916">
            <v>247456.73</v>
          </cell>
          <cell r="J916">
            <v>253324.31</v>
          </cell>
          <cell r="K916">
            <v>238725.56</v>
          </cell>
          <cell r="L916">
            <v>235491.1</v>
          </cell>
          <cell r="M916">
            <v>278295</v>
          </cell>
          <cell r="N916">
            <v>261209.51</v>
          </cell>
        </row>
        <row r="917">
          <cell r="B917" t="str">
            <v>Santo Domingo</v>
          </cell>
          <cell r="C917">
            <v>188570.58</v>
          </cell>
          <cell r="D917">
            <v>175695.4</v>
          </cell>
          <cell r="E917">
            <v>194787.56</v>
          </cell>
          <cell r="F917">
            <v>190831.29</v>
          </cell>
          <cell r="G917">
            <v>204062.36</v>
          </cell>
          <cell r="H917">
            <v>185816.89</v>
          </cell>
          <cell r="I917">
            <v>211664.53</v>
          </cell>
          <cell r="J917">
            <v>196957.66</v>
          </cell>
          <cell r="K917">
            <v>175018.17</v>
          </cell>
          <cell r="L917">
            <v>156214.21</v>
          </cell>
          <cell r="M917">
            <v>151361.88</v>
          </cell>
          <cell r="N917">
            <v>164865.46</v>
          </cell>
        </row>
        <row r="918">
          <cell r="B918" t="str">
            <v>NGE</v>
          </cell>
          <cell r="C918">
            <v>171438.37</v>
          </cell>
          <cell r="D918">
            <v>146820.85</v>
          </cell>
          <cell r="E918">
            <v>154397.44</v>
          </cell>
          <cell r="F918">
            <v>164674.63</v>
          </cell>
          <cell r="G918">
            <v>169441.97</v>
          </cell>
          <cell r="H918">
            <v>159420.9</v>
          </cell>
          <cell r="I918">
            <v>154555.39000000001</v>
          </cell>
          <cell r="J918">
            <v>149134.04</v>
          </cell>
          <cell r="K918">
            <v>142456.37</v>
          </cell>
          <cell r="L918">
            <v>140419.16</v>
          </cell>
          <cell r="M918">
            <v>134866.93</v>
          </cell>
          <cell r="N918">
            <v>138837.31</v>
          </cell>
        </row>
        <row r="919">
          <cell r="B919" t="str">
            <v>PGN Ramiro Prialé</v>
          </cell>
          <cell r="C919">
            <v>127609.33</v>
          </cell>
          <cell r="D919">
            <v>163160.5</v>
          </cell>
          <cell r="E919">
            <v>163461.24</v>
          </cell>
          <cell r="F919">
            <v>143042.79999999999</v>
          </cell>
          <cell r="G919">
            <v>137438.76</v>
          </cell>
          <cell r="H919">
            <v>128143.62</v>
          </cell>
          <cell r="I919">
            <v>145042.56</v>
          </cell>
          <cell r="J919">
            <v>160749.32</v>
          </cell>
          <cell r="K919">
            <v>204194.37</v>
          </cell>
          <cell r="L919">
            <v>163721.74</v>
          </cell>
          <cell r="M919">
            <v>244065.08</v>
          </cell>
          <cell r="N919">
            <v>269425.69</v>
          </cell>
        </row>
        <row r="920">
          <cell r="B920" t="str">
            <v>Importaciones Diana</v>
          </cell>
          <cell r="C920">
            <v>132495.76999999999</v>
          </cell>
          <cell r="D920">
            <v>106458.36</v>
          </cell>
          <cell r="E920">
            <v>145771.59</v>
          </cell>
          <cell r="F920">
            <v>174775.63</v>
          </cell>
          <cell r="G920">
            <v>197478.13</v>
          </cell>
          <cell r="H920">
            <v>203166.94</v>
          </cell>
          <cell r="I920">
            <v>194801.38</v>
          </cell>
          <cell r="J920">
            <v>233220.11</v>
          </cell>
          <cell r="K920">
            <v>284953.21000000002</v>
          </cell>
          <cell r="L920">
            <v>360856.78</v>
          </cell>
          <cell r="M920">
            <v>391194.45</v>
          </cell>
          <cell r="N920">
            <v>283645.7</v>
          </cell>
        </row>
        <row r="921">
          <cell r="B921" t="str">
            <v>Reimij</v>
          </cell>
          <cell r="C921">
            <v>84189.04</v>
          </cell>
          <cell r="D921">
            <v>72069.41</v>
          </cell>
          <cell r="E921">
            <v>74096.259999999995</v>
          </cell>
          <cell r="F921">
            <v>74049.14</v>
          </cell>
          <cell r="G921">
            <v>83098.37</v>
          </cell>
          <cell r="H921">
            <v>82892.81</v>
          </cell>
          <cell r="I921">
            <v>67171.38</v>
          </cell>
          <cell r="J921">
            <v>57345.27</v>
          </cell>
          <cell r="K921">
            <v>55361.52</v>
          </cell>
          <cell r="L921">
            <v>100820.04</v>
          </cell>
          <cell r="M921">
            <v>130061.73</v>
          </cell>
          <cell r="N921">
            <v>141717.82999999999</v>
          </cell>
        </row>
        <row r="922">
          <cell r="B922" t="str">
            <v>Coesti Benavides</v>
          </cell>
          <cell r="C922">
            <v>284780.23</v>
          </cell>
          <cell r="D922">
            <v>267112.26</v>
          </cell>
          <cell r="E922">
            <v>289405.33</v>
          </cell>
          <cell r="F922">
            <v>291539.86</v>
          </cell>
          <cell r="G922">
            <v>283258.98</v>
          </cell>
          <cell r="H922">
            <v>270865.55</v>
          </cell>
          <cell r="I922">
            <v>292288.99</v>
          </cell>
          <cell r="J922">
            <v>294532.3</v>
          </cell>
          <cell r="K922">
            <v>269604.92</v>
          </cell>
          <cell r="L922">
            <v>297111.65000000002</v>
          </cell>
          <cell r="M922">
            <v>284095.88</v>
          </cell>
          <cell r="N922">
            <v>301824.07</v>
          </cell>
        </row>
        <row r="923">
          <cell r="B923" t="str">
            <v>Las Flores</v>
          </cell>
          <cell r="C923">
            <v>240672.44</v>
          </cell>
          <cell r="D923">
            <v>187870.32</v>
          </cell>
          <cell r="E923">
            <v>228883.58</v>
          </cell>
          <cell r="F923">
            <v>225956.66</v>
          </cell>
          <cell r="G923">
            <v>241067.34</v>
          </cell>
          <cell r="H923">
            <v>234630.59</v>
          </cell>
          <cell r="I923">
            <v>226996.06</v>
          </cell>
          <cell r="J923">
            <v>233084.74</v>
          </cell>
          <cell r="K923">
            <v>217498.78</v>
          </cell>
          <cell r="L923">
            <v>223708.94</v>
          </cell>
          <cell r="M923">
            <v>211822.24</v>
          </cell>
          <cell r="N923">
            <v>237872.39</v>
          </cell>
        </row>
        <row r="924">
          <cell r="B924" t="str">
            <v>Campoy</v>
          </cell>
          <cell r="C924">
            <v>164351.82999999999</v>
          </cell>
          <cell r="D924">
            <v>152599.66</v>
          </cell>
          <cell r="E924">
            <v>219727.69</v>
          </cell>
          <cell r="F924">
            <v>223456.43</v>
          </cell>
          <cell r="G924">
            <v>197092.52</v>
          </cell>
          <cell r="H924">
            <v>186213.8</v>
          </cell>
          <cell r="I924">
            <v>211875.46</v>
          </cell>
          <cell r="J924">
            <v>221402.97</v>
          </cell>
          <cell r="K924">
            <v>198490.16</v>
          </cell>
          <cell r="L924">
            <v>207911.33</v>
          </cell>
          <cell r="M924">
            <v>218505.78</v>
          </cell>
          <cell r="N924">
            <v>233359.35999999999</v>
          </cell>
        </row>
        <row r="925">
          <cell r="B925" t="str">
            <v>Servigas</v>
          </cell>
          <cell r="C925">
            <v>513711.51</v>
          </cell>
          <cell r="D925">
            <v>452608.88</v>
          </cell>
          <cell r="E925">
            <v>495667.76</v>
          </cell>
          <cell r="F925">
            <v>496449.77</v>
          </cell>
          <cell r="G925">
            <v>500385.85</v>
          </cell>
          <cell r="H925">
            <v>471777.81</v>
          </cell>
          <cell r="I925">
            <v>491456.88</v>
          </cell>
          <cell r="J925">
            <v>485292.05</v>
          </cell>
          <cell r="K925">
            <v>487515.19</v>
          </cell>
          <cell r="L925">
            <v>510342.13</v>
          </cell>
          <cell r="M925">
            <v>470849.18</v>
          </cell>
          <cell r="N925">
            <v>518380.17</v>
          </cell>
        </row>
        <row r="926">
          <cell r="B926" t="str">
            <v>Wiese</v>
          </cell>
          <cell r="C926">
            <v>233796.78</v>
          </cell>
          <cell r="D926">
            <v>233624.9</v>
          </cell>
          <cell r="E926">
            <v>288545.28999999998</v>
          </cell>
          <cell r="F926">
            <v>285634.19</v>
          </cell>
          <cell r="G926">
            <v>310072.8</v>
          </cell>
          <cell r="H926">
            <v>289157.96000000002</v>
          </cell>
          <cell r="I926">
            <v>312710.61</v>
          </cell>
          <cell r="J926">
            <v>310880.78000000003</v>
          </cell>
          <cell r="K926">
            <v>283510.90999999997</v>
          </cell>
          <cell r="L926">
            <v>289786.02</v>
          </cell>
          <cell r="M926">
            <v>267502.02</v>
          </cell>
          <cell r="N926">
            <v>303668.2</v>
          </cell>
        </row>
        <row r="927">
          <cell r="B927" t="str">
            <v>Espinoza Huacho</v>
          </cell>
          <cell r="C927">
            <v>183160</v>
          </cell>
          <cell r="D927">
            <v>175253.43</v>
          </cell>
          <cell r="E927">
            <v>206499.55</v>
          </cell>
          <cell r="F927">
            <v>216369.77</v>
          </cell>
          <cell r="G927">
            <v>224898.03</v>
          </cell>
          <cell r="H927">
            <v>235175.76</v>
          </cell>
          <cell r="I927">
            <v>247292.69</v>
          </cell>
          <cell r="J927">
            <v>258379.84</v>
          </cell>
          <cell r="K927">
            <v>273573.86</v>
          </cell>
          <cell r="L927">
            <v>307494.03999999998</v>
          </cell>
          <cell r="M927">
            <v>297336.84000000003</v>
          </cell>
          <cell r="N927">
            <v>325895.43</v>
          </cell>
        </row>
        <row r="928">
          <cell r="B928" t="str">
            <v>Coesti Los Frutales</v>
          </cell>
          <cell r="C928">
            <v>118326.74</v>
          </cell>
          <cell r="D928">
            <v>104563.2</v>
          </cell>
          <cell r="E928">
            <v>107440.71</v>
          </cell>
          <cell r="F928">
            <v>112835.72</v>
          </cell>
          <cell r="G928">
            <v>110978.4</v>
          </cell>
          <cell r="H928">
            <v>98159.98</v>
          </cell>
          <cell r="I928">
            <v>106551.82</v>
          </cell>
          <cell r="J928">
            <v>109942.29</v>
          </cell>
          <cell r="K928">
            <v>109971.84</v>
          </cell>
          <cell r="L928">
            <v>112297.91</v>
          </cell>
          <cell r="M928">
            <v>110856.21</v>
          </cell>
          <cell r="N928">
            <v>122805.35</v>
          </cell>
        </row>
        <row r="929">
          <cell r="B929" t="str">
            <v>Guardia Chalaca</v>
          </cell>
          <cell r="C929">
            <v>177350.17</v>
          </cell>
          <cell r="D929">
            <v>175971.8</v>
          </cell>
          <cell r="E929">
            <v>196809.28</v>
          </cell>
          <cell r="F929">
            <v>199772.15</v>
          </cell>
          <cell r="G929">
            <v>210956.45</v>
          </cell>
          <cell r="H929">
            <v>182038.84</v>
          </cell>
          <cell r="I929">
            <v>195792.72</v>
          </cell>
          <cell r="J929">
            <v>195635.32</v>
          </cell>
          <cell r="K929">
            <v>194142.34</v>
          </cell>
          <cell r="L929">
            <v>198382.36</v>
          </cell>
          <cell r="M929">
            <v>194512.93</v>
          </cell>
          <cell r="N929">
            <v>212509.49</v>
          </cell>
        </row>
        <row r="930">
          <cell r="B930" t="str">
            <v>Servitor Marina</v>
          </cell>
          <cell r="C930">
            <v>107748.24</v>
          </cell>
          <cell r="D930">
            <v>107581.56</v>
          </cell>
          <cell r="E930">
            <v>131787.4</v>
          </cell>
          <cell r="F930">
            <v>138451.19</v>
          </cell>
          <cell r="G930">
            <v>140923.01</v>
          </cell>
          <cell r="H930">
            <v>132568.29</v>
          </cell>
          <cell r="I930">
            <v>132655.09</v>
          </cell>
          <cell r="J930">
            <v>135590.66</v>
          </cell>
          <cell r="K930">
            <v>126114.12</v>
          </cell>
          <cell r="L930">
            <v>131458.57999999999</v>
          </cell>
          <cell r="M930">
            <v>124400.4</v>
          </cell>
          <cell r="N930">
            <v>121698.88</v>
          </cell>
        </row>
        <row r="931">
          <cell r="B931" t="str">
            <v>Trailergas</v>
          </cell>
          <cell r="C931">
            <v>209103.66</v>
          </cell>
          <cell r="D931">
            <v>208356.36</v>
          </cell>
          <cell r="E931">
            <v>246137</v>
          </cell>
          <cell r="F931">
            <v>166611.89000000001</v>
          </cell>
          <cell r="G931">
            <v>186838.86</v>
          </cell>
          <cell r="H931">
            <v>267937.17</v>
          </cell>
          <cell r="I931">
            <v>274495.42</v>
          </cell>
          <cell r="J931">
            <v>300079.52</v>
          </cell>
          <cell r="K931">
            <v>212835.52</v>
          </cell>
          <cell r="L931">
            <v>244929.08</v>
          </cell>
          <cell r="M931">
            <v>49567.73</v>
          </cell>
          <cell r="N931">
            <v>132245.35</v>
          </cell>
        </row>
        <row r="932">
          <cell r="B932" t="str">
            <v>Energigas La Marina</v>
          </cell>
          <cell r="C932">
            <v>64113.33</v>
          </cell>
          <cell r="D932">
            <v>56008.66</v>
          </cell>
          <cell r="E932">
            <v>59858.07</v>
          </cell>
          <cell r="F932">
            <v>60078.06</v>
          </cell>
          <cell r="G932">
            <v>68578.45</v>
          </cell>
          <cell r="H932">
            <v>57506.02</v>
          </cell>
          <cell r="I932">
            <v>56766.33</v>
          </cell>
          <cell r="J932">
            <v>65618.02</v>
          </cell>
          <cell r="K932">
            <v>57086.2</v>
          </cell>
          <cell r="L932">
            <v>56737.22</v>
          </cell>
          <cell r="M932">
            <v>47089.97</v>
          </cell>
          <cell r="N932">
            <v>53691.44</v>
          </cell>
        </row>
        <row r="933">
          <cell r="B933" t="str">
            <v>Julcan</v>
          </cell>
          <cell r="C933">
            <v>204613.57</v>
          </cell>
          <cell r="D933">
            <v>202211.54</v>
          </cell>
          <cell r="E933">
            <v>225983.57</v>
          </cell>
          <cell r="F933">
            <v>222047.85</v>
          </cell>
          <cell r="G933">
            <v>243772.16</v>
          </cell>
          <cell r="H933">
            <v>231990.01</v>
          </cell>
          <cell r="I933">
            <v>235795.13</v>
          </cell>
          <cell r="J933">
            <v>229076.92</v>
          </cell>
          <cell r="K933">
            <v>212726.33</v>
          </cell>
          <cell r="L933">
            <v>205523.13</v>
          </cell>
          <cell r="M933">
            <v>201649.55</v>
          </cell>
          <cell r="N933">
            <v>212195.31</v>
          </cell>
        </row>
        <row r="934">
          <cell r="B934" t="str">
            <v>Mahanaim</v>
          </cell>
          <cell r="C934">
            <v>272449.26</v>
          </cell>
          <cell r="D934">
            <v>336948.49</v>
          </cell>
          <cell r="E934">
            <v>404955.33</v>
          </cell>
          <cell r="F934">
            <v>390548.69</v>
          </cell>
          <cell r="G934">
            <v>583839.65</v>
          </cell>
          <cell r="H934">
            <v>569164.97</v>
          </cell>
          <cell r="I934">
            <v>537358.9</v>
          </cell>
          <cell r="J934">
            <v>624068.9</v>
          </cell>
          <cell r="K934">
            <v>623405.91</v>
          </cell>
          <cell r="L934">
            <v>674370.08</v>
          </cell>
          <cell r="M934">
            <v>597784.44999999995</v>
          </cell>
          <cell r="N934">
            <v>510876.58</v>
          </cell>
        </row>
        <row r="935">
          <cell r="B935" t="str">
            <v>Gascop Piura 2</v>
          </cell>
          <cell r="C935">
            <v>37760.410000000003</v>
          </cell>
          <cell r="D935">
            <v>20571.04</v>
          </cell>
          <cell r="E935">
            <v>13470.88</v>
          </cell>
          <cell r="F935">
            <v>10314.959999999999</v>
          </cell>
          <cell r="G935">
            <v>11751.24</v>
          </cell>
          <cell r="H935">
            <v>13484.65</v>
          </cell>
          <cell r="I935">
            <v>15439.41</v>
          </cell>
          <cell r="J935">
            <v>12972.32</v>
          </cell>
          <cell r="K935">
            <v>14242.44</v>
          </cell>
          <cell r="L935">
            <v>16510.54</v>
          </cell>
          <cell r="M935">
            <v>15391.83</v>
          </cell>
          <cell r="N935">
            <v>17487.560000000001</v>
          </cell>
        </row>
        <row r="936">
          <cell r="B936" t="str">
            <v>Octano Campoy</v>
          </cell>
          <cell r="C936">
            <v>120055.11</v>
          </cell>
          <cell r="D936">
            <v>116692.79</v>
          </cell>
          <cell r="E936">
            <v>127307.3</v>
          </cell>
          <cell r="F936">
            <v>119669.56</v>
          </cell>
          <cell r="G936">
            <v>136279</v>
          </cell>
          <cell r="H936">
            <v>124141.64</v>
          </cell>
          <cell r="I936">
            <v>119747.34</v>
          </cell>
          <cell r="J936">
            <v>123274.63</v>
          </cell>
          <cell r="K936">
            <v>126106.55</v>
          </cell>
          <cell r="L936">
            <v>132910.37</v>
          </cell>
          <cell r="M936">
            <v>131911.62</v>
          </cell>
          <cell r="N936">
            <v>142136.63</v>
          </cell>
        </row>
        <row r="937">
          <cell r="B937" t="str">
            <v>DC Lube 2</v>
          </cell>
          <cell r="C937">
            <v>165651.01999999999</v>
          </cell>
          <cell r="D937">
            <v>170251.1</v>
          </cell>
          <cell r="E937">
            <v>195702.08</v>
          </cell>
          <cell r="F937">
            <v>201777.88</v>
          </cell>
          <cell r="G937">
            <v>207780.92</v>
          </cell>
          <cell r="H937">
            <v>189304.35</v>
          </cell>
          <cell r="I937">
            <v>208543.52</v>
          </cell>
          <cell r="J937">
            <v>210731.45</v>
          </cell>
          <cell r="K937">
            <v>185098.43</v>
          </cell>
          <cell r="L937">
            <v>198193.89</v>
          </cell>
          <cell r="M937">
            <v>190519.89</v>
          </cell>
          <cell r="N937">
            <v>198789.78</v>
          </cell>
        </row>
        <row r="938">
          <cell r="B938" t="str">
            <v>Lima Carburantes</v>
          </cell>
          <cell r="C938">
            <v>329354.25</v>
          </cell>
          <cell r="D938">
            <v>285421.28000000003</v>
          </cell>
          <cell r="E938">
            <v>345169.55</v>
          </cell>
          <cell r="F938">
            <v>390176.63</v>
          </cell>
          <cell r="G938">
            <v>476927.33</v>
          </cell>
          <cell r="H938">
            <v>444999.26</v>
          </cell>
          <cell r="I938">
            <v>423348.71</v>
          </cell>
          <cell r="J938">
            <v>372937.43</v>
          </cell>
          <cell r="K938">
            <v>312631.40999999997</v>
          </cell>
          <cell r="L938">
            <v>338549.06</v>
          </cell>
          <cell r="M938">
            <v>362938.3</v>
          </cell>
          <cell r="N938">
            <v>426025.89</v>
          </cell>
        </row>
        <row r="939">
          <cell r="B939" t="str">
            <v>Gascop Chiclayo 2</v>
          </cell>
          <cell r="C939">
            <v>54767.85</v>
          </cell>
          <cell r="D939">
            <v>54931.48</v>
          </cell>
          <cell r="E939">
            <v>56352.83</v>
          </cell>
          <cell r="F939">
            <v>45818.99</v>
          </cell>
          <cell r="G939">
            <v>60108.62</v>
          </cell>
          <cell r="H939">
            <v>67072.710000000006</v>
          </cell>
          <cell r="I939">
            <v>62882.879999999997</v>
          </cell>
          <cell r="J939">
            <v>56170.93</v>
          </cell>
          <cell r="K939">
            <v>53698.2</v>
          </cell>
          <cell r="L939">
            <v>56816.59</v>
          </cell>
          <cell r="M939">
            <v>52028.24</v>
          </cell>
          <cell r="N939">
            <v>73891</v>
          </cell>
        </row>
        <row r="940">
          <cell r="B940" t="str">
            <v>Jevaro</v>
          </cell>
          <cell r="C940">
            <v>265069.98</v>
          </cell>
          <cell r="D940">
            <v>275862.58</v>
          </cell>
          <cell r="E940">
            <v>312813.32</v>
          </cell>
          <cell r="F940">
            <v>320310.21999999997</v>
          </cell>
          <cell r="G940">
            <v>390370.98</v>
          </cell>
          <cell r="H940">
            <v>333825.52</v>
          </cell>
          <cell r="I940">
            <v>315730.78000000003</v>
          </cell>
          <cell r="J940">
            <v>289539.77</v>
          </cell>
          <cell r="K940">
            <v>279899.51</v>
          </cell>
          <cell r="L940">
            <v>272386.96999999997</v>
          </cell>
          <cell r="M940">
            <v>257111.44</v>
          </cell>
          <cell r="N940">
            <v>281598.42</v>
          </cell>
        </row>
        <row r="941">
          <cell r="B941" t="str">
            <v>Coesti Tavirsa</v>
          </cell>
          <cell r="C941">
            <v>543793.67000000004</v>
          </cell>
          <cell r="D941">
            <v>470454.88</v>
          </cell>
          <cell r="E941">
            <v>533762.69999999995</v>
          </cell>
          <cell r="F941">
            <v>528775.26</v>
          </cell>
          <cell r="G941">
            <v>547998.22</v>
          </cell>
          <cell r="H941">
            <v>492157.09</v>
          </cell>
          <cell r="I941">
            <v>513390.61</v>
          </cell>
          <cell r="J941">
            <v>543377.38</v>
          </cell>
          <cell r="K941">
            <v>528956.18000000005</v>
          </cell>
          <cell r="L941">
            <v>559749.39</v>
          </cell>
          <cell r="M941">
            <v>551418.04</v>
          </cell>
          <cell r="N941">
            <v>569503.06000000006</v>
          </cell>
        </row>
        <row r="942">
          <cell r="B942" t="str">
            <v>Coesti Carmelo</v>
          </cell>
          <cell r="C942">
            <v>136038.45000000001</v>
          </cell>
          <cell r="D942">
            <v>140152.29999999999</v>
          </cell>
          <cell r="E942">
            <v>178311.54</v>
          </cell>
          <cell r="F942">
            <v>186160.44</v>
          </cell>
          <cell r="G942">
            <v>188133.53</v>
          </cell>
          <cell r="H942">
            <v>165691.5</v>
          </cell>
          <cell r="I942">
            <v>181743.04</v>
          </cell>
          <cell r="J942">
            <v>179637.76000000001</v>
          </cell>
          <cell r="K942">
            <v>176486.79</v>
          </cell>
          <cell r="L942">
            <v>164757.42000000001</v>
          </cell>
          <cell r="M942">
            <v>161087.06</v>
          </cell>
          <cell r="N942">
            <v>164571.69</v>
          </cell>
        </row>
        <row r="943">
          <cell r="B943" t="str">
            <v>Primax Castaños</v>
          </cell>
          <cell r="C943">
            <v>69699.070000000007</v>
          </cell>
          <cell r="D943">
            <v>77067.78</v>
          </cell>
          <cell r="E943">
            <v>94367.21</v>
          </cell>
          <cell r="F943">
            <v>106569.33</v>
          </cell>
          <cell r="G943">
            <v>119268.6</v>
          </cell>
          <cell r="H943">
            <v>107655.4</v>
          </cell>
          <cell r="I943">
            <v>113914.7</v>
          </cell>
          <cell r="J943">
            <v>123206.03</v>
          </cell>
          <cell r="K943">
            <v>118680.79</v>
          </cell>
          <cell r="L943">
            <v>130417.79</v>
          </cell>
          <cell r="M943">
            <v>123313.13</v>
          </cell>
          <cell r="N943">
            <v>119786.46</v>
          </cell>
        </row>
        <row r="944">
          <cell r="B944" t="str">
            <v>Coesti Arriola</v>
          </cell>
          <cell r="C944">
            <v>266703.65000000002</v>
          </cell>
          <cell r="D944">
            <v>312869.87</v>
          </cell>
          <cell r="E944">
            <v>312492.12</v>
          </cell>
          <cell r="F944">
            <v>284761.2</v>
          </cell>
          <cell r="G944">
            <v>291832.75</v>
          </cell>
          <cell r="H944">
            <v>289934.39</v>
          </cell>
          <cell r="I944">
            <v>316488.39</v>
          </cell>
          <cell r="J944">
            <v>316782.52</v>
          </cell>
          <cell r="K944">
            <v>335054.59999999998</v>
          </cell>
          <cell r="L944">
            <v>347620.66</v>
          </cell>
          <cell r="M944">
            <v>373631.61</v>
          </cell>
          <cell r="N944">
            <v>431827.28</v>
          </cell>
        </row>
        <row r="945">
          <cell r="B945" t="str">
            <v>Vipusa</v>
          </cell>
          <cell r="C945">
            <v>49612.32</v>
          </cell>
          <cell r="D945">
            <v>112462.54</v>
          </cell>
          <cell r="E945">
            <v>175650.16</v>
          </cell>
          <cell r="F945">
            <v>209385.44</v>
          </cell>
          <cell r="G945">
            <v>218807.9</v>
          </cell>
          <cell r="H945">
            <v>209760.58</v>
          </cell>
          <cell r="I945">
            <v>203742.42</v>
          </cell>
          <cell r="J945">
            <v>184148.97</v>
          </cell>
          <cell r="K945">
            <v>164520.24</v>
          </cell>
          <cell r="L945">
            <v>163346.31</v>
          </cell>
          <cell r="M945">
            <v>158179.87</v>
          </cell>
          <cell r="N945">
            <v>189490.83</v>
          </cell>
        </row>
        <row r="946">
          <cell r="B946" t="str">
            <v>Primax Escosa</v>
          </cell>
          <cell r="C946">
            <v>70642.67</v>
          </cell>
          <cell r="D946">
            <v>175836.04</v>
          </cell>
          <cell r="E946">
            <v>205038.48</v>
          </cell>
          <cell r="F946">
            <v>228346.94</v>
          </cell>
          <cell r="G946">
            <v>235323.66</v>
          </cell>
          <cell r="H946">
            <v>200003.63</v>
          </cell>
          <cell r="I946">
            <v>216056.59</v>
          </cell>
          <cell r="J946">
            <v>217425.3</v>
          </cell>
          <cell r="K946">
            <v>211325.16</v>
          </cell>
          <cell r="L946">
            <v>202891.83</v>
          </cell>
          <cell r="M946">
            <v>203286.8</v>
          </cell>
          <cell r="N946">
            <v>241978.45</v>
          </cell>
        </row>
        <row r="947">
          <cell r="B947" t="str">
            <v>Clean Energy Piura</v>
          </cell>
          <cell r="C947">
            <v>50930.85</v>
          </cell>
          <cell r="D947">
            <v>95919.33</v>
          </cell>
          <cell r="E947">
            <v>111318.67</v>
          </cell>
          <cell r="F947">
            <v>127019.79</v>
          </cell>
          <cell r="G947">
            <v>121007.22</v>
          </cell>
          <cell r="H947">
            <v>118915.98</v>
          </cell>
          <cell r="I947">
            <v>118527.49</v>
          </cell>
          <cell r="J947">
            <v>111230.11</v>
          </cell>
          <cell r="K947">
            <v>113243.91</v>
          </cell>
          <cell r="L947">
            <v>111244.97</v>
          </cell>
          <cell r="M947">
            <v>109507.47</v>
          </cell>
          <cell r="N947">
            <v>116941.08</v>
          </cell>
        </row>
        <row r="948">
          <cell r="B948" t="str">
            <v>Gaspetroleo Chincha</v>
          </cell>
          <cell r="C948">
            <v>12057.55</v>
          </cell>
          <cell r="D948">
            <v>41331.769999999997</v>
          </cell>
          <cell r="E948">
            <v>64987.96</v>
          </cell>
          <cell r="F948">
            <v>56734.03</v>
          </cell>
          <cell r="G948">
            <v>70903.679999999993</v>
          </cell>
          <cell r="H948">
            <v>75633.58</v>
          </cell>
          <cell r="I948">
            <v>88625.56</v>
          </cell>
          <cell r="J948">
            <v>94988.92</v>
          </cell>
          <cell r="K948">
            <v>88130.240000000005</v>
          </cell>
          <cell r="L948">
            <v>97761.71</v>
          </cell>
          <cell r="M948">
            <v>70606.289999999994</v>
          </cell>
          <cell r="N948">
            <v>71652.27</v>
          </cell>
        </row>
        <row r="949">
          <cell r="B949" t="str">
            <v>Bolivar Marsano</v>
          </cell>
          <cell r="E949">
            <v>18389.7</v>
          </cell>
          <cell r="F949">
            <v>138640.85999999999</v>
          </cell>
          <cell r="G949">
            <v>173465.73</v>
          </cell>
          <cell r="H949">
            <v>184986.58</v>
          </cell>
          <cell r="I949">
            <v>201203.99</v>
          </cell>
          <cell r="J949">
            <v>215684.37</v>
          </cell>
          <cell r="K949">
            <v>206347.16</v>
          </cell>
          <cell r="L949">
            <v>214591.78</v>
          </cell>
          <cell r="M949">
            <v>222151.14</v>
          </cell>
          <cell r="N949">
            <v>221532.26</v>
          </cell>
        </row>
        <row r="950">
          <cell r="B950" t="str">
            <v>Acosa Orrantia</v>
          </cell>
          <cell r="F950">
            <v>23659.61</v>
          </cell>
          <cell r="G950">
            <v>94638.58</v>
          </cell>
          <cell r="H950">
            <v>97083.03</v>
          </cell>
          <cell r="I950">
            <v>100132.58</v>
          </cell>
          <cell r="J950">
            <v>97216.8</v>
          </cell>
          <cell r="K950">
            <v>111595.66</v>
          </cell>
          <cell r="L950">
            <v>110444.93</v>
          </cell>
          <cell r="M950">
            <v>119862.53</v>
          </cell>
          <cell r="N950">
            <v>109270.87</v>
          </cell>
        </row>
        <row r="951">
          <cell r="B951" t="str">
            <v>Energigas Chimbote</v>
          </cell>
          <cell r="G951">
            <v>15847.34</v>
          </cell>
          <cell r="H951">
            <v>30411.7</v>
          </cell>
          <cell r="I951">
            <v>37459.22</v>
          </cell>
          <cell r="J951">
            <v>33962.120000000003</v>
          </cell>
          <cell r="K951">
            <v>42231.4</v>
          </cell>
          <cell r="L951">
            <v>58379.41</v>
          </cell>
          <cell r="M951">
            <v>66042.59</v>
          </cell>
          <cell r="N951">
            <v>63722.7</v>
          </cell>
        </row>
        <row r="952">
          <cell r="B952" t="str">
            <v>Coesti La Marina</v>
          </cell>
          <cell r="G952">
            <v>50786.79</v>
          </cell>
          <cell r="H952">
            <v>181608.34</v>
          </cell>
          <cell r="I952">
            <v>212623.42</v>
          </cell>
          <cell r="J952">
            <v>204362.65</v>
          </cell>
          <cell r="K952">
            <v>207972.57</v>
          </cell>
          <cell r="L952">
            <v>218206.93</v>
          </cell>
          <cell r="M952">
            <v>217142.75</v>
          </cell>
          <cell r="N952">
            <v>224925.76</v>
          </cell>
        </row>
        <row r="953">
          <cell r="B953" t="str">
            <v>Star Gas</v>
          </cell>
          <cell r="G953">
            <v>0</v>
          </cell>
          <cell r="H953">
            <v>29263.87</v>
          </cell>
          <cell r="I953">
            <v>38362.47</v>
          </cell>
          <cell r="J953">
            <v>41324.9</v>
          </cell>
          <cell r="K953">
            <v>38524.68</v>
          </cell>
          <cell r="L953">
            <v>39942.879999999997</v>
          </cell>
          <cell r="M953">
            <v>38091.589999999997</v>
          </cell>
          <cell r="N953">
            <v>44053</v>
          </cell>
        </row>
        <row r="954">
          <cell r="B954" t="str">
            <v>Energigas Ica</v>
          </cell>
          <cell r="G954">
            <v>58866.84</v>
          </cell>
          <cell r="H954">
            <v>213431.34</v>
          </cell>
          <cell r="I954">
            <v>179603.75</v>
          </cell>
          <cell r="J954">
            <v>159350.21</v>
          </cell>
          <cell r="K954">
            <v>155108.46</v>
          </cell>
          <cell r="L954">
            <v>166774.32999999999</v>
          </cell>
          <cell r="M954">
            <v>158928.29999999999</v>
          </cell>
          <cell r="N954">
            <v>166619.54</v>
          </cell>
        </row>
        <row r="955">
          <cell r="B955" t="str">
            <v>Gaspetrol Ica</v>
          </cell>
          <cell r="H955">
            <v>48358.79</v>
          </cell>
          <cell r="I955">
            <v>198485.5</v>
          </cell>
          <cell r="J955">
            <v>212097.12</v>
          </cell>
          <cell r="K955">
            <v>232865.3</v>
          </cell>
          <cell r="L955">
            <v>264828.26</v>
          </cell>
          <cell r="M955">
            <v>272238.43</v>
          </cell>
          <cell r="N955">
            <v>268775.81</v>
          </cell>
        </row>
        <row r="956">
          <cell r="B956" t="str">
            <v>Felix Matos</v>
          </cell>
          <cell r="I956">
            <v>70640.44</v>
          </cell>
          <cell r="J956">
            <v>171025.8</v>
          </cell>
          <cell r="K956">
            <v>140415.24</v>
          </cell>
          <cell r="L956">
            <v>105591.84</v>
          </cell>
          <cell r="M956">
            <v>196177.95</v>
          </cell>
          <cell r="N956">
            <v>228976.32</v>
          </cell>
        </row>
        <row r="957">
          <cell r="B957" t="str">
            <v>Santa Luisa</v>
          </cell>
          <cell r="I957">
            <v>8973.52</v>
          </cell>
          <cell r="J957">
            <v>32204.16</v>
          </cell>
          <cell r="K957">
            <v>26019.1</v>
          </cell>
          <cell r="L957">
            <v>30990.53</v>
          </cell>
          <cell r="M957">
            <v>34734.99</v>
          </cell>
          <cell r="N957">
            <v>45044.45</v>
          </cell>
        </row>
        <row r="958">
          <cell r="B958" t="str">
            <v>Mice Josegas</v>
          </cell>
          <cell r="J958">
            <v>27843.53</v>
          </cell>
          <cell r="K958">
            <v>119427.76</v>
          </cell>
          <cell r="L958">
            <v>140419.70000000001</v>
          </cell>
          <cell r="M958">
            <v>247250.06</v>
          </cell>
          <cell r="N958">
            <v>358597.11</v>
          </cell>
        </row>
        <row r="959">
          <cell r="B959" t="str">
            <v>Coesti Flora Tristan</v>
          </cell>
          <cell r="K959">
            <v>45896.38</v>
          </cell>
          <cell r="L959">
            <v>62390.52</v>
          </cell>
          <cell r="M959">
            <v>66033.45</v>
          </cell>
          <cell r="N959">
            <v>76992.899999999994</v>
          </cell>
        </row>
        <row r="960">
          <cell r="B960" t="str">
            <v>Garodi</v>
          </cell>
          <cell r="K960">
            <v>94045.36</v>
          </cell>
          <cell r="L960">
            <v>315030.7</v>
          </cell>
          <cell r="M960">
            <v>332169.59999999998</v>
          </cell>
          <cell r="N960">
            <v>389658.49</v>
          </cell>
        </row>
        <row r="961">
          <cell r="B961" t="str">
            <v>Coesti Arequipa</v>
          </cell>
          <cell r="K961">
            <v>17198.53</v>
          </cell>
          <cell r="L961">
            <v>69909.990000000005</v>
          </cell>
          <cell r="M961">
            <v>74662.649999999994</v>
          </cell>
          <cell r="N961">
            <v>79308.2</v>
          </cell>
        </row>
        <row r="962">
          <cell r="B962" t="str">
            <v>Santa Catalina</v>
          </cell>
          <cell r="L962">
            <v>5290.26</v>
          </cell>
          <cell r="M962">
            <v>31208.799999999999</v>
          </cell>
          <cell r="N962">
            <v>45078.11</v>
          </cell>
        </row>
        <row r="963">
          <cell r="B963" t="str">
            <v>Transporte Las Vegas</v>
          </cell>
          <cell r="M963">
            <v>50622.99</v>
          </cell>
          <cell r="N963">
            <v>132906.35</v>
          </cell>
        </row>
        <row r="964">
          <cell r="B964" t="str">
            <v>Gruppe Ar</v>
          </cell>
          <cell r="M964">
            <v>198568.2</v>
          </cell>
          <cell r="N964">
            <v>575960.21</v>
          </cell>
        </row>
        <row r="965">
          <cell r="B965" t="str">
            <v>Coesti Pershing</v>
          </cell>
          <cell r="M965">
            <v>7979.06</v>
          </cell>
          <cell r="N965">
            <v>62544.22</v>
          </cell>
        </row>
        <row r="966">
          <cell r="B966" t="str">
            <v>Masur</v>
          </cell>
          <cell r="N966">
            <v>72194.149999999994</v>
          </cell>
        </row>
        <row r="968">
          <cell r="B968" t="str">
            <v>Totales</v>
          </cell>
          <cell r="C968">
            <v>47578013.780000016</v>
          </cell>
          <cell r="D968">
            <v>44107780.939999983</v>
          </cell>
          <cell r="E968">
            <v>48682588.359999992</v>
          </cell>
          <cell r="F968">
            <v>48908476.789999999</v>
          </cell>
          <cell r="G968">
            <v>50750787.079999968</v>
          </cell>
          <cell r="H968">
            <v>49069435.059999973</v>
          </cell>
          <cell r="I968">
            <v>50717451.800000049</v>
          </cell>
          <cell r="J968">
            <v>50797416.900000021</v>
          </cell>
          <cell r="K968">
            <v>49879515.30999998</v>
          </cell>
          <cell r="L968">
            <v>52695783.109999977</v>
          </cell>
          <cell r="M968">
            <v>51981288.910000049</v>
          </cell>
          <cell r="N968">
            <v>55250427.440000005</v>
          </cell>
        </row>
        <row r="971">
          <cell r="B971">
            <v>2014</v>
          </cell>
        </row>
        <row r="972">
          <cell r="C972" t="str">
            <v>Enero</v>
          </cell>
          <cell r="D972" t="str">
            <v>Febrero</v>
          </cell>
          <cell r="E972" t="str">
            <v>Marzo</v>
          </cell>
          <cell r="F972" t="str">
            <v>Abril</v>
          </cell>
          <cell r="G972" t="str">
            <v>Mayo</v>
          </cell>
          <cell r="H972" t="str">
            <v>Junio</v>
          </cell>
          <cell r="I972" t="str">
            <v>Julio</v>
          </cell>
          <cell r="J972" t="str">
            <v>Agosto</v>
          </cell>
          <cell r="K972" t="str">
            <v>Septiembre</v>
          </cell>
          <cell r="L972" t="str">
            <v>Octubre</v>
          </cell>
          <cell r="M972" t="str">
            <v>Noviembre</v>
          </cell>
          <cell r="N972" t="str">
            <v>Diciembre</v>
          </cell>
        </row>
        <row r="973">
          <cell r="B973" t="str">
            <v>Monaco</v>
          </cell>
          <cell r="C973">
            <v>227243.51999999999</v>
          </cell>
          <cell r="D973">
            <v>204702.44</v>
          </cell>
          <cell r="E973">
            <v>218466.65</v>
          </cell>
          <cell r="F973">
            <v>209300.9</v>
          </cell>
          <cell r="G973">
            <v>261833.63</v>
          </cell>
          <cell r="H973">
            <v>253473.22</v>
          </cell>
          <cell r="I973">
            <v>261289.05</v>
          </cell>
          <cell r="J973">
            <v>280320.09000000003</v>
          </cell>
          <cell r="K973">
            <v>272325.08</v>
          </cell>
          <cell r="L973">
            <v>302087.40000000002</v>
          </cell>
          <cell r="M973">
            <v>278872.71999999997</v>
          </cell>
          <cell r="N973">
            <v>264151.67</v>
          </cell>
        </row>
        <row r="974">
          <cell r="B974" t="str">
            <v>Midas</v>
          </cell>
          <cell r="C974">
            <v>234350.13</v>
          </cell>
          <cell r="D974">
            <v>211206.07</v>
          </cell>
          <cell r="E974">
            <v>240492.71</v>
          </cell>
          <cell r="F974">
            <v>227464.17</v>
          </cell>
          <cell r="G974">
            <v>248118.39999999999</v>
          </cell>
          <cell r="H974">
            <v>216793.27</v>
          </cell>
          <cell r="I974">
            <v>265515.65000000002</v>
          </cell>
          <cell r="J974">
            <v>291602.33</v>
          </cell>
          <cell r="K974">
            <v>276826.98</v>
          </cell>
          <cell r="L974">
            <v>297682.03999999998</v>
          </cell>
          <cell r="M974">
            <v>275519.65000000002</v>
          </cell>
          <cell r="N974">
            <v>335877.96</v>
          </cell>
        </row>
        <row r="975">
          <cell r="B975" t="str">
            <v>Espinoza</v>
          </cell>
          <cell r="C975">
            <v>252352.05</v>
          </cell>
          <cell r="D975">
            <v>241000.76</v>
          </cell>
          <cell r="E975">
            <v>267419.02</v>
          </cell>
          <cell r="F975">
            <v>240174.41</v>
          </cell>
          <cell r="G975">
            <v>280905.93</v>
          </cell>
          <cell r="H975">
            <v>277190.61</v>
          </cell>
          <cell r="I975">
            <v>283901.37</v>
          </cell>
          <cell r="J975">
            <v>319992.28999999998</v>
          </cell>
          <cell r="K975">
            <v>330751.58</v>
          </cell>
          <cell r="L975">
            <v>348156.6</v>
          </cell>
          <cell r="M975">
            <v>365869.13</v>
          </cell>
          <cell r="N975">
            <v>390609.31</v>
          </cell>
        </row>
        <row r="976">
          <cell r="B976" t="str">
            <v>Gasbra</v>
          </cell>
          <cell r="C976">
            <v>287769.28000000003</v>
          </cell>
          <cell r="D976">
            <v>252122.18</v>
          </cell>
          <cell r="E976">
            <v>273146.67</v>
          </cell>
          <cell r="F976">
            <v>266691.19</v>
          </cell>
          <cell r="G976">
            <v>276483.73</v>
          </cell>
          <cell r="H976">
            <v>262357.76000000001</v>
          </cell>
          <cell r="I976">
            <v>251550.18</v>
          </cell>
          <cell r="J976">
            <v>252512.35</v>
          </cell>
          <cell r="K976">
            <v>254212.45</v>
          </cell>
          <cell r="L976">
            <v>295783.55</v>
          </cell>
          <cell r="M976">
            <v>278230.46999999997</v>
          </cell>
          <cell r="N976">
            <v>277867.51</v>
          </cell>
        </row>
        <row r="977">
          <cell r="B977" t="str">
            <v>San Juanito</v>
          </cell>
          <cell r="C977">
            <v>428385.89</v>
          </cell>
          <cell r="D977">
            <v>412822.83</v>
          </cell>
          <cell r="E977">
            <v>465816.26</v>
          </cell>
          <cell r="F977">
            <v>448932.06</v>
          </cell>
          <cell r="G977">
            <v>483050.28</v>
          </cell>
          <cell r="H977">
            <v>447613.57</v>
          </cell>
          <cell r="I977">
            <v>457169.45</v>
          </cell>
          <cell r="J977">
            <v>457548.19</v>
          </cell>
          <cell r="K977">
            <v>425374.25</v>
          </cell>
          <cell r="L977">
            <v>479194.43</v>
          </cell>
          <cell r="M977">
            <v>485253.19</v>
          </cell>
          <cell r="N977">
            <v>539184.93999999994</v>
          </cell>
        </row>
        <row r="978">
          <cell r="B978" t="str">
            <v>Petrocorp</v>
          </cell>
          <cell r="C978">
            <v>207471.5</v>
          </cell>
          <cell r="D978">
            <v>177085.86</v>
          </cell>
          <cell r="E978">
            <v>189981.53</v>
          </cell>
          <cell r="F978">
            <v>179348.14</v>
          </cell>
          <cell r="G978">
            <v>186958.48</v>
          </cell>
          <cell r="H978">
            <v>184856.61</v>
          </cell>
          <cell r="I978">
            <v>204797.68</v>
          </cell>
          <cell r="J978">
            <v>218063.34</v>
          </cell>
          <cell r="K978">
            <v>218835.08</v>
          </cell>
          <cell r="L978">
            <v>232086.72</v>
          </cell>
          <cell r="M978">
            <v>193393.3</v>
          </cell>
          <cell r="N978">
            <v>224821.65</v>
          </cell>
        </row>
        <row r="979">
          <cell r="B979" t="str">
            <v>Grifosa</v>
          </cell>
          <cell r="C979">
            <v>164436.95000000001</v>
          </cell>
          <cell r="D979">
            <v>144075.4</v>
          </cell>
          <cell r="E979">
            <v>166460.72</v>
          </cell>
          <cell r="F979">
            <v>154978.82</v>
          </cell>
          <cell r="G979">
            <v>172057.01</v>
          </cell>
          <cell r="H979">
            <v>178353.35</v>
          </cell>
          <cell r="I979">
            <v>178314.71</v>
          </cell>
          <cell r="J979">
            <v>178970.02</v>
          </cell>
          <cell r="K979">
            <v>183769.38</v>
          </cell>
          <cell r="L979">
            <v>207957.93</v>
          </cell>
          <cell r="M979">
            <v>199628.9</v>
          </cell>
          <cell r="N979">
            <v>200747.06</v>
          </cell>
        </row>
        <row r="980">
          <cell r="B980" t="str">
            <v>Gaspetroleo</v>
          </cell>
          <cell r="C980">
            <v>69722.490000000005</v>
          </cell>
          <cell r="D980">
            <v>70441.06</v>
          </cell>
          <cell r="E980">
            <v>81147.44</v>
          </cell>
          <cell r="F980">
            <v>77788.070000000007</v>
          </cell>
          <cell r="G980">
            <v>88007.1</v>
          </cell>
          <cell r="H980">
            <v>88214.11</v>
          </cell>
          <cell r="I980">
            <v>87671.13</v>
          </cell>
          <cell r="J980">
            <v>88931.97</v>
          </cell>
          <cell r="K980">
            <v>86444.12</v>
          </cell>
          <cell r="L980">
            <v>85532.93</v>
          </cell>
          <cell r="M980">
            <v>77862.19</v>
          </cell>
          <cell r="N980">
            <v>85391.96</v>
          </cell>
        </row>
        <row r="981">
          <cell r="B981" t="str">
            <v>Gasnorte</v>
          </cell>
          <cell r="C981">
            <v>389830.94</v>
          </cell>
          <cell r="D981">
            <v>392499.02</v>
          </cell>
          <cell r="E981">
            <v>439919.05</v>
          </cell>
          <cell r="F981">
            <v>430196.17</v>
          </cell>
          <cell r="G981">
            <v>455849.97</v>
          </cell>
          <cell r="H981">
            <v>432250.48</v>
          </cell>
          <cell r="I981">
            <v>432885.91</v>
          </cell>
          <cell r="J981">
            <v>433984.66</v>
          </cell>
          <cell r="K981">
            <v>423451.65</v>
          </cell>
          <cell r="L981">
            <v>458539.36</v>
          </cell>
          <cell r="M981">
            <v>419129.85</v>
          </cell>
          <cell r="N981">
            <v>469580.66</v>
          </cell>
        </row>
        <row r="982">
          <cell r="B982" t="str">
            <v>Aguki</v>
          </cell>
          <cell r="C982">
            <v>274477.88</v>
          </cell>
          <cell r="D982">
            <v>265272.19</v>
          </cell>
          <cell r="E982">
            <v>295716.5</v>
          </cell>
          <cell r="F982">
            <v>289250.28000000003</v>
          </cell>
          <cell r="G982">
            <v>306016.78000000003</v>
          </cell>
          <cell r="H982">
            <v>283777.15000000002</v>
          </cell>
          <cell r="I982">
            <v>308973.90999999997</v>
          </cell>
          <cell r="J982">
            <v>308597</v>
          </cell>
          <cell r="K982">
            <v>307290.75</v>
          </cell>
          <cell r="L982">
            <v>323999.59999999998</v>
          </cell>
          <cell r="M982">
            <v>343512.55</v>
          </cell>
          <cell r="N982">
            <v>370646.28</v>
          </cell>
        </row>
        <row r="983">
          <cell r="B983" t="str">
            <v>Tomas Marsano</v>
          </cell>
          <cell r="C983">
            <v>350163.46</v>
          </cell>
          <cell r="D983">
            <v>323389.17</v>
          </cell>
          <cell r="E983">
            <v>343947.12</v>
          </cell>
          <cell r="F983">
            <v>345356.95</v>
          </cell>
          <cell r="G983">
            <v>367813.24</v>
          </cell>
          <cell r="H983">
            <v>348961.28000000003</v>
          </cell>
          <cell r="I983">
            <v>360970.5</v>
          </cell>
          <cell r="J983">
            <v>376031.96</v>
          </cell>
          <cell r="K983">
            <v>382821.34</v>
          </cell>
          <cell r="L983">
            <v>356882.24</v>
          </cell>
          <cell r="M983">
            <v>347959.53</v>
          </cell>
          <cell r="N983">
            <v>365378.85</v>
          </cell>
        </row>
        <row r="984">
          <cell r="B984" t="str">
            <v>La Mar</v>
          </cell>
          <cell r="C984">
            <v>125000.28</v>
          </cell>
          <cell r="D984">
            <v>135465.10999999999</v>
          </cell>
          <cell r="E984">
            <v>151890.76</v>
          </cell>
          <cell r="F984">
            <v>141959.9</v>
          </cell>
          <cell r="G984">
            <v>141403.4</v>
          </cell>
          <cell r="H984">
            <v>142774.75</v>
          </cell>
          <cell r="I984">
            <v>145308.56</v>
          </cell>
          <cell r="J984">
            <v>144445.54999999999</v>
          </cell>
          <cell r="K984">
            <v>142549.18</v>
          </cell>
          <cell r="L984">
            <v>156026.45000000001</v>
          </cell>
          <cell r="M984">
            <v>154292.94</v>
          </cell>
          <cell r="N984">
            <v>160592.54</v>
          </cell>
        </row>
        <row r="985">
          <cell r="B985" t="str">
            <v>S. Margherita</v>
          </cell>
          <cell r="C985">
            <v>144791.49</v>
          </cell>
          <cell r="D985">
            <v>122720.08</v>
          </cell>
          <cell r="E985">
            <v>135030.38</v>
          </cell>
          <cell r="F985">
            <v>129705.43</v>
          </cell>
          <cell r="G985">
            <v>183643.16</v>
          </cell>
          <cell r="H985">
            <v>184264.03</v>
          </cell>
          <cell r="I985">
            <v>175450.64</v>
          </cell>
          <cell r="J985">
            <v>180862.54</v>
          </cell>
          <cell r="K985">
            <v>168120.78</v>
          </cell>
          <cell r="L985">
            <v>198035.11</v>
          </cell>
          <cell r="M985">
            <v>177906.64</v>
          </cell>
          <cell r="N985">
            <v>167644.22</v>
          </cell>
        </row>
        <row r="986">
          <cell r="B986" t="str">
            <v>Esquivias</v>
          </cell>
          <cell r="C986">
            <v>191126.83</v>
          </cell>
          <cell r="D986">
            <v>165161.25</v>
          </cell>
          <cell r="E986">
            <v>193531.21</v>
          </cell>
          <cell r="F986">
            <v>181570.55</v>
          </cell>
          <cell r="G986">
            <v>190660.89</v>
          </cell>
          <cell r="H986">
            <v>169526.08</v>
          </cell>
          <cell r="I986">
            <v>181755.77</v>
          </cell>
          <cell r="J986">
            <v>191066.68</v>
          </cell>
          <cell r="K986">
            <v>183525.65</v>
          </cell>
          <cell r="L986">
            <v>202176.77</v>
          </cell>
          <cell r="M986">
            <v>221564.04</v>
          </cell>
          <cell r="N986">
            <v>165418.97</v>
          </cell>
        </row>
        <row r="987">
          <cell r="B987" t="str">
            <v>Altavidda</v>
          </cell>
          <cell r="C987">
            <v>172221.48</v>
          </cell>
          <cell r="D987">
            <v>144685.68</v>
          </cell>
          <cell r="E987">
            <v>165340.31</v>
          </cell>
          <cell r="F987">
            <v>167066.95000000001</v>
          </cell>
          <cell r="G987">
            <v>170918.69</v>
          </cell>
          <cell r="H987">
            <v>159352.15</v>
          </cell>
          <cell r="I987">
            <v>155109.74</v>
          </cell>
          <cell r="J987">
            <v>147218.38</v>
          </cell>
          <cell r="K987">
            <v>143511.54</v>
          </cell>
          <cell r="L987">
            <v>151058.82999999999</v>
          </cell>
          <cell r="M987">
            <v>141043.95000000001</v>
          </cell>
          <cell r="N987">
            <v>155525.81</v>
          </cell>
        </row>
        <row r="988">
          <cell r="B988" t="str">
            <v>Angamos</v>
          </cell>
          <cell r="C988">
            <v>88581.46</v>
          </cell>
          <cell r="D988">
            <v>82203.39</v>
          </cell>
          <cell r="E988">
            <v>89183.39</v>
          </cell>
          <cell r="F988">
            <v>79383.98</v>
          </cell>
          <cell r="G988">
            <v>83323.350000000006</v>
          </cell>
          <cell r="H988">
            <v>90065.65</v>
          </cell>
          <cell r="I988">
            <v>86868.82</v>
          </cell>
          <cell r="J988">
            <v>89507.32</v>
          </cell>
          <cell r="K988">
            <v>91742.13</v>
          </cell>
          <cell r="L988">
            <v>83094.17</v>
          </cell>
          <cell r="M988">
            <v>64274.3</v>
          </cell>
          <cell r="N988">
            <v>85318.74</v>
          </cell>
        </row>
        <row r="989">
          <cell r="B989" t="str">
            <v>Picorp</v>
          </cell>
          <cell r="C989">
            <v>221573.72</v>
          </cell>
          <cell r="D989">
            <v>215523.58</v>
          </cell>
          <cell r="E989">
            <v>257178.11</v>
          </cell>
          <cell r="F989">
            <v>221758.91</v>
          </cell>
          <cell r="G989">
            <v>233607.21</v>
          </cell>
          <cell r="H989">
            <v>235441.3</v>
          </cell>
          <cell r="I989">
            <v>244181.29</v>
          </cell>
          <cell r="J989">
            <v>246202.2</v>
          </cell>
          <cell r="K989">
            <v>227516.49</v>
          </cell>
          <cell r="L989">
            <v>240050.09</v>
          </cell>
          <cell r="M989">
            <v>227373.95</v>
          </cell>
          <cell r="N989">
            <v>257012.89</v>
          </cell>
        </row>
        <row r="990">
          <cell r="B990" t="str">
            <v>Corsersac</v>
          </cell>
          <cell r="C990">
            <v>184921.56</v>
          </cell>
          <cell r="D990">
            <v>179505.82</v>
          </cell>
          <cell r="E990">
            <v>199991.41</v>
          </cell>
          <cell r="F990">
            <v>186499.62</v>
          </cell>
          <cell r="G990">
            <v>197950.06</v>
          </cell>
          <cell r="H990">
            <v>196465.61</v>
          </cell>
          <cell r="I990">
            <v>190326.76</v>
          </cell>
          <cell r="J990">
            <v>204965.59</v>
          </cell>
          <cell r="K990">
            <v>203270.19</v>
          </cell>
          <cell r="L990">
            <v>205228.61</v>
          </cell>
          <cell r="M990">
            <v>213055.73</v>
          </cell>
          <cell r="N990">
            <v>248562.35</v>
          </cell>
        </row>
        <row r="991">
          <cell r="B991" t="str">
            <v>La Calera</v>
          </cell>
          <cell r="C991">
            <v>252636.83</v>
          </cell>
          <cell r="D991">
            <v>235780.48000000001</v>
          </cell>
          <cell r="E991">
            <v>265682.28000000003</v>
          </cell>
          <cell r="F991">
            <v>254328.84</v>
          </cell>
          <cell r="G991">
            <v>274534.24</v>
          </cell>
          <cell r="H991">
            <v>287691.98</v>
          </cell>
          <cell r="I991">
            <v>272736.25</v>
          </cell>
          <cell r="J991">
            <v>280974.19</v>
          </cell>
          <cell r="K991">
            <v>281070.5</v>
          </cell>
          <cell r="L991">
            <v>273573.45</v>
          </cell>
          <cell r="M991">
            <v>273482.03999999998</v>
          </cell>
          <cell r="N991">
            <v>274778.73</v>
          </cell>
        </row>
        <row r="992">
          <cell r="B992" t="str">
            <v>Smile</v>
          </cell>
          <cell r="C992">
            <v>125534.44</v>
          </cell>
          <cell r="D992">
            <v>98226.93</v>
          </cell>
          <cell r="E992">
            <v>123874.47</v>
          </cell>
          <cell r="F992">
            <v>119353.22</v>
          </cell>
          <cell r="G992">
            <v>127039.18</v>
          </cell>
          <cell r="H992">
            <v>124922.06</v>
          </cell>
          <cell r="I992">
            <v>123766.94</v>
          </cell>
          <cell r="J992">
            <v>135062.32</v>
          </cell>
          <cell r="K992">
            <v>132429.17000000001</v>
          </cell>
          <cell r="L992">
            <v>138458.37</v>
          </cell>
          <cell r="M992">
            <v>137036.49</v>
          </cell>
          <cell r="N992">
            <v>164156.67000000001</v>
          </cell>
        </row>
        <row r="993">
          <cell r="B993" t="str">
            <v>Graco</v>
          </cell>
          <cell r="C993">
            <v>132373.66</v>
          </cell>
          <cell r="D993">
            <v>123542.49</v>
          </cell>
          <cell r="E993">
            <v>132394.54999999999</v>
          </cell>
          <cell r="F993">
            <v>126255.5</v>
          </cell>
          <cell r="G993">
            <v>124756.36</v>
          </cell>
          <cell r="H993">
            <v>108077.8</v>
          </cell>
          <cell r="I993">
            <v>105082.52</v>
          </cell>
          <cell r="J993">
            <v>110795.16</v>
          </cell>
          <cell r="K993">
            <v>120291.47</v>
          </cell>
          <cell r="L993">
            <v>139705.29999999999</v>
          </cell>
          <cell r="M993">
            <v>144421.23000000001</v>
          </cell>
          <cell r="N993">
            <v>139648.51999999999</v>
          </cell>
        </row>
        <row r="994">
          <cell r="B994" t="str">
            <v>ASSA</v>
          </cell>
          <cell r="C994">
            <v>198985.23</v>
          </cell>
          <cell r="D994">
            <v>181542.59</v>
          </cell>
          <cell r="E994">
            <v>205321.64</v>
          </cell>
          <cell r="F994">
            <v>197134.09</v>
          </cell>
          <cell r="G994">
            <v>225312.31</v>
          </cell>
          <cell r="H994">
            <v>252036.44</v>
          </cell>
          <cell r="I994">
            <v>257271.83</v>
          </cell>
          <cell r="J994">
            <v>260622.73</v>
          </cell>
          <cell r="K994">
            <v>236756.12</v>
          </cell>
          <cell r="L994">
            <v>199427.06</v>
          </cell>
          <cell r="M994">
            <v>208044.07</v>
          </cell>
          <cell r="N994">
            <v>191091.93</v>
          </cell>
        </row>
        <row r="995">
          <cell r="B995" t="str">
            <v>Colonial II</v>
          </cell>
          <cell r="C995">
            <v>390356.99</v>
          </cell>
          <cell r="D995">
            <v>306891.37</v>
          </cell>
          <cell r="E995">
            <v>403977.45</v>
          </cell>
          <cell r="F995">
            <v>376121.85</v>
          </cell>
          <cell r="G995">
            <v>401284.22</v>
          </cell>
          <cell r="H995">
            <v>397380.25</v>
          </cell>
          <cell r="I995">
            <v>424446.59</v>
          </cell>
          <cell r="J995">
            <v>439750.87</v>
          </cell>
          <cell r="K995">
            <v>425877.49</v>
          </cell>
          <cell r="L995">
            <v>427310.81</v>
          </cell>
          <cell r="M995">
            <v>429436.08</v>
          </cell>
          <cell r="N995">
            <v>405821.44</v>
          </cell>
        </row>
        <row r="996">
          <cell r="B996" t="str">
            <v>Arriola</v>
          </cell>
          <cell r="C996">
            <v>602940.34</v>
          </cell>
          <cell r="D996">
            <v>547872.36</v>
          </cell>
          <cell r="E996">
            <v>659666.53</v>
          </cell>
          <cell r="F996">
            <v>637402.94999999995</v>
          </cell>
          <cell r="G996">
            <v>662431.21</v>
          </cell>
          <cell r="H996">
            <v>634995.46</v>
          </cell>
          <cell r="I996">
            <v>659018.22</v>
          </cell>
          <cell r="J996">
            <v>676753.77</v>
          </cell>
          <cell r="K996">
            <v>642124.9</v>
          </cell>
          <cell r="L996">
            <v>714380.09</v>
          </cell>
          <cell r="M996">
            <v>828671.18</v>
          </cell>
          <cell r="N996">
            <v>630839.49</v>
          </cell>
        </row>
        <row r="997">
          <cell r="B997" t="str">
            <v>Cantolao II</v>
          </cell>
          <cell r="C997">
            <v>216541.37</v>
          </cell>
          <cell r="D997">
            <v>231673.16</v>
          </cell>
          <cell r="E997">
            <v>287132.46000000002</v>
          </cell>
          <cell r="F997">
            <v>234939.87</v>
          </cell>
          <cell r="G997">
            <v>253432.16</v>
          </cell>
          <cell r="H997">
            <v>235119.35999999999</v>
          </cell>
          <cell r="I997">
            <v>248321.91</v>
          </cell>
          <cell r="J997">
            <v>248630.46</v>
          </cell>
          <cell r="K997">
            <v>239669.85</v>
          </cell>
          <cell r="L997">
            <v>260616.56</v>
          </cell>
          <cell r="M997">
            <v>265441.07</v>
          </cell>
          <cell r="N997">
            <v>284634.90999999997</v>
          </cell>
        </row>
        <row r="998">
          <cell r="B998" t="str">
            <v>Servitor</v>
          </cell>
          <cell r="C998">
            <v>437180.84</v>
          </cell>
          <cell r="D998">
            <v>373820.75</v>
          </cell>
          <cell r="E998">
            <v>458662.91</v>
          </cell>
          <cell r="F998">
            <v>445613.41</v>
          </cell>
          <cell r="G998">
            <v>459203.41</v>
          </cell>
          <cell r="H998">
            <v>426010.46</v>
          </cell>
          <cell r="I998">
            <v>424992.93</v>
          </cell>
          <cell r="J998">
            <v>471797.76000000001</v>
          </cell>
          <cell r="K998">
            <v>454383.79</v>
          </cell>
          <cell r="L998">
            <v>498995.56</v>
          </cell>
          <cell r="M998">
            <v>482738.79</v>
          </cell>
          <cell r="N998">
            <v>522300.81</v>
          </cell>
        </row>
        <row r="999">
          <cell r="B999" t="str">
            <v>Charlotte</v>
          </cell>
          <cell r="C999">
            <v>194771.36</v>
          </cell>
          <cell r="D999">
            <v>187425.7</v>
          </cell>
          <cell r="E999">
            <v>202788.29</v>
          </cell>
          <cell r="F999">
            <v>188200.77</v>
          </cell>
          <cell r="G999">
            <v>213290.76</v>
          </cell>
          <cell r="H999">
            <v>235872.14</v>
          </cell>
          <cell r="I999">
            <v>233540.11</v>
          </cell>
          <cell r="J999">
            <v>241089.27</v>
          </cell>
          <cell r="K999">
            <v>248931.06</v>
          </cell>
          <cell r="L999">
            <v>255280.85</v>
          </cell>
          <cell r="M999">
            <v>239866.97</v>
          </cell>
          <cell r="N999">
            <v>251146.86</v>
          </cell>
        </row>
        <row r="1000">
          <cell r="B1000" t="str">
            <v>Clean Energy</v>
          </cell>
          <cell r="C1000">
            <v>217624.12</v>
          </cell>
          <cell r="D1000">
            <v>246498.88</v>
          </cell>
          <cell r="E1000">
            <v>252494.47</v>
          </cell>
          <cell r="F1000">
            <v>241849.38</v>
          </cell>
          <cell r="G1000">
            <v>251462.42</v>
          </cell>
          <cell r="H1000">
            <v>232912.87</v>
          </cell>
          <cell r="I1000">
            <v>238279.28</v>
          </cell>
          <cell r="J1000">
            <v>189067.26</v>
          </cell>
          <cell r="K1000">
            <v>206202.14</v>
          </cell>
          <cell r="L1000">
            <v>212639.6</v>
          </cell>
          <cell r="M1000">
            <v>219265.5</v>
          </cell>
          <cell r="N1000">
            <v>264475.81</v>
          </cell>
        </row>
        <row r="1001">
          <cell r="B1001" t="str">
            <v>Sol de Oro</v>
          </cell>
          <cell r="C1001">
            <v>381154.98</v>
          </cell>
          <cell r="D1001">
            <v>372904.82</v>
          </cell>
          <cell r="E1001">
            <v>411051.04</v>
          </cell>
          <cell r="F1001">
            <v>379049.73</v>
          </cell>
          <cell r="G1001">
            <v>414635.58</v>
          </cell>
          <cell r="H1001">
            <v>397862.99</v>
          </cell>
          <cell r="I1001">
            <v>412750.26</v>
          </cell>
          <cell r="J1001">
            <v>407466.89</v>
          </cell>
          <cell r="K1001">
            <v>408882.59</v>
          </cell>
          <cell r="L1001">
            <v>432426.01</v>
          </cell>
          <cell r="M1001">
            <v>425012.98</v>
          </cell>
          <cell r="N1001">
            <v>462244.75</v>
          </cell>
        </row>
        <row r="1002">
          <cell r="B1002" t="str">
            <v>Julia</v>
          </cell>
          <cell r="C1002">
            <v>275271.13</v>
          </cell>
          <cell r="D1002">
            <v>176227.39</v>
          </cell>
          <cell r="E1002">
            <v>218540.92</v>
          </cell>
          <cell r="F1002">
            <v>337317.43</v>
          </cell>
          <cell r="G1002">
            <v>330751.96999999997</v>
          </cell>
          <cell r="H1002">
            <v>269301.83</v>
          </cell>
          <cell r="I1002">
            <v>247624.21</v>
          </cell>
          <cell r="J1002">
            <v>239464.82</v>
          </cell>
          <cell r="K1002">
            <v>223792.3</v>
          </cell>
          <cell r="L1002">
            <v>197963.78</v>
          </cell>
          <cell r="M1002">
            <v>159101.87</v>
          </cell>
          <cell r="N1002">
            <v>175599.32</v>
          </cell>
        </row>
        <row r="1003">
          <cell r="B1003" t="str">
            <v>VCC</v>
          </cell>
          <cell r="C1003">
            <v>233547.49</v>
          </cell>
          <cell r="D1003">
            <v>197222.24</v>
          </cell>
          <cell r="E1003">
            <v>207486.19</v>
          </cell>
          <cell r="F1003">
            <v>181850.86</v>
          </cell>
          <cell r="G1003">
            <v>176201.4</v>
          </cell>
          <cell r="H1003">
            <v>194606.8</v>
          </cell>
          <cell r="I1003">
            <v>199465.37</v>
          </cell>
          <cell r="J1003">
            <v>205622.11</v>
          </cell>
          <cell r="K1003">
            <v>202023.82</v>
          </cell>
          <cell r="L1003">
            <v>232036.74</v>
          </cell>
          <cell r="M1003">
            <v>205761.05</v>
          </cell>
          <cell r="N1003">
            <v>178206.12</v>
          </cell>
        </row>
        <row r="1004">
          <cell r="B1004" t="str">
            <v>Los Jardines</v>
          </cell>
          <cell r="C1004">
            <v>67803.03</v>
          </cell>
          <cell r="D1004">
            <v>64973.85</v>
          </cell>
          <cell r="E1004">
            <v>73821.55</v>
          </cell>
          <cell r="F1004">
            <v>68548.240000000005</v>
          </cell>
          <cell r="G1004">
            <v>70318.03</v>
          </cell>
          <cell r="H1004">
            <v>68718.39</v>
          </cell>
          <cell r="I1004">
            <v>67632.87</v>
          </cell>
          <cell r="J1004">
            <v>72258.740000000005</v>
          </cell>
          <cell r="K1004">
            <v>68186.539999999994</v>
          </cell>
          <cell r="L1004">
            <v>73273.05</v>
          </cell>
          <cell r="M1004">
            <v>73081.42</v>
          </cell>
          <cell r="N1004">
            <v>94686.32</v>
          </cell>
        </row>
        <row r="1005">
          <cell r="B1005" t="str">
            <v>Cormar</v>
          </cell>
          <cell r="C1005">
            <v>183653.78</v>
          </cell>
          <cell r="D1005">
            <v>182967.3</v>
          </cell>
          <cell r="E1005">
            <v>191897.47</v>
          </cell>
          <cell r="F1005">
            <v>176507.79</v>
          </cell>
          <cell r="G1005">
            <v>178731.97</v>
          </cell>
          <cell r="H1005">
            <v>186537.35</v>
          </cell>
          <cell r="I1005">
            <v>203291.48</v>
          </cell>
          <cell r="J1005">
            <v>199681.77</v>
          </cell>
          <cell r="K1005">
            <v>180750.9</v>
          </cell>
          <cell r="L1005">
            <v>205635.01</v>
          </cell>
          <cell r="M1005">
            <v>209677.13</v>
          </cell>
          <cell r="N1005">
            <v>253933.29</v>
          </cell>
        </row>
        <row r="1006">
          <cell r="B1006" t="str">
            <v>Felverana</v>
          </cell>
          <cell r="C1006">
            <v>119073.47</v>
          </cell>
          <cell r="D1006">
            <v>97229.28</v>
          </cell>
          <cell r="E1006">
            <v>97906.53</v>
          </cell>
          <cell r="F1006">
            <v>93727.62</v>
          </cell>
          <cell r="G1006">
            <v>96537.52</v>
          </cell>
          <cell r="H1006">
            <v>98309.68</v>
          </cell>
          <cell r="I1006">
            <v>102963.82</v>
          </cell>
          <cell r="J1006">
            <v>109675.95</v>
          </cell>
          <cell r="K1006">
            <v>107998.08</v>
          </cell>
          <cell r="L1006">
            <v>105399.76</v>
          </cell>
          <cell r="M1006">
            <v>120255.65</v>
          </cell>
          <cell r="N1006">
            <v>114635.18</v>
          </cell>
        </row>
        <row r="1007">
          <cell r="B1007" t="str">
            <v>Argus</v>
          </cell>
          <cell r="C1007">
            <v>67715.61</v>
          </cell>
          <cell r="D1007">
            <v>58840.41</v>
          </cell>
          <cell r="E1007">
            <v>60065.760000000002</v>
          </cell>
          <cell r="F1007">
            <v>63581.18</v>
          </cell>
          <cell r="G1007">
            <v>78480.19</v>
          </cell>
          <cell r="H1007">
            <v>68848.44</v>
          </cell>
          <cell r="I1007">
            <v>76125.919999999998</v>
          </cell>
          <cell r="J1007">
            <v>73235.7</v>
          </cell>
          <cell r="K1007">
            <v>88771.54</v>
          </cell>
          <cell r="L1007">
            <v>98019.79</v>
          </cell>
          <cell r="M1007">
            <v>94958.080000000002</v>
          </cell>
          <cell r="N1007">
            <v>87652.26</v>
          </cell>
        </row>
        <row r="1008">
          <cell r="B1008" t="str">
            <v>San Juanito II</v>
          </cell>
          <cell r="C1008">
            <v>278386.81</v>
          </cell>
          <cell r="D1008">
            <v>258855.9</v>
          </cell>
          <cell r="E1008">
            <v>286223.53000000003</v>
          </cell>
          <cell r="F1008">
            <v>268111.71000000002</v>
          </cell>
          <cell r="G1008">
            <v>279238.63</v>
          </cell>
          <cell r="H1008">
            <v>280778.06</v>
          </cell>
          <cell r="I1008">
            <v>270909.61</v>
          </cell>
          <cell r="J1008">
            <v>279323.27</v>
          </cell>
          <cell r="K1008">
            <v>256499.99</v>
          </cell>
          <cell r="L1008">
            <v>266490.71000000002</v>
          </cell>
          <cell r="M1008">
            <v>271212.59999999998</v>
          </cell>
          <cell r="N1008">
            <v>304564.38</v>
          </cell>
        </row>
        <row r="1009">
          <cell r="B1009" t="str">
            <v>Universal</v>
          </cell>
          <cell r="C1009">
            <v>482072.38</v>
          </cell>
          <cell r="D1009">
            <v>490856.22</v>
          </cell>
          <cell r="E1009">
            <v>548373.4</v>
          </cell>
          <cell r="F1009">
            <v>516413.88</v>
          </cell>
          <cell r="G1009">
            <v>506030.71</v>
          </cell>
          <cell r="H1009">
            <v>472454.2</v>
          </cell>
          <cell r="I1009">
            <v>476097.44</v>
          </cell>
          <cell r="J1009">
            <v>490029.04</v>
          </cell>
          <cell r="K1009">
            <v>476265.78</v>
          </cell>
          <cell r="L1009">
            <v>484980.04</v>
          </cell>
          <cell r="M1009">
            <v>473468.23</v>
          </cell>
          <cell r="N1009">
            <v>590301.87</v>
          </cell>
        </row>
        <row r="1010">
          <cell r="B1010" t="str">
            <v>Gasac</v>
          </cell>
          <cell r="C1010">
            <v>205451.94</v>
          </cell>
          <cell r="D1010">
            <v>231130.5</v>
          </cell>
          <cell r="E1010">
            <v>276870.59000000003</v>
          </cell>
          <cell r="F1010">
            <v>266624.73</v>
          </cell>
          <cell r="G1010">
            <v>274125.38</v>
          </cell>
          <cell r="H1010">
            <v>234895.28</v>
          </cell>
          <cell r="I1010">
            <v>267233.44</v>
          </cell>
          <cell r="J1010">
            <v>269060.55</v>
          </cell>
          <cell r="K1010">
            <v>266873.3</v>
          </cell>
          <cell r="L1010">
            <v>270663.42</v>
          </cell>
          <cell r="M1010">
            <v>281378.67</v>
          </cell>
          <cell r="N1010">
            <v>337690.66</v>
          </cell>
        </row>
        <row r="1011">
          <cell r="B1011" t="str">
            <v>Trigam</v>
          </cell>
          <cell r="C1011">
            <v>181212</v>
          </cell>
          <cell r="D1011">
            <v>173544.78</v>
          </cell>
          <cell r="E1011">
            <v>188987.98</v>
          </cell>
          <cell r="F1011">
            <v>190058.59</v>
          </cell>
          <cell r="G1011">
            <v>211138.86</v>
          </cell>
          <cell r="H1011">
            <v>241853.57</v>
          </cell>
          <cell r="I1011">
            <v>238763.51999999999</v>
          </cell>
          <cell r="J1011">
            <v>237593.74</v>
          </cell>
          <cell r="K1011">
            <v>235983.07</v>
          </cell>
          <cell r="L1011">
            <v>213608.13</v>
          </cell>
          <cell r="M1011">
            <v>218272.87</v>
          </cell>
          <cell r="N1011">
            <v>239694.06</v>
          </cell>
        </row>
        <row r="1012">
          <cell r="B1012" t="str">
            <v>El Ovalo</v>
          </cell>
          <cell r="C1012">
            <v>143294.32999999999</v>
          </cell>
          <cell r="D1012">
            <v>110265.18</v>
          </cell>
          <cell r="E1012">
            <v>119207.43</v>
          </cell>
          <cell r="F1012">
            <v>117650.06</v>
          </cell>
          <cell r="G1012">
            <v>169854.7</v>
          </cell>
          <cell r="H1012">
            <v>8030.87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</row>
        <row r="1013">
          <cell r="B1013" t="str">
            <v>El Asesor</v>
          </cell>
          <cell r="C1013">
            <v>309708.92</v>
          </cell>
          <cell r="D1013">
            <v>288137.51</v>
          </cell>
          <cell r="E1013">
            <v>319922.42</v>
          </cell>
          <cell r="F1013">
            <v>304972.53999999998</v>
          </cell>
          <cell r="G1013">
            <v>339228.36</v>
          </cell>
          <cell r="H1013">
            <v>330015.89</v>
          </cell>
          <cell r="I1013">
            <v>357210.7</v>
          </cell>
          <cell r="J1013">
            <v>355877.92</v>
          </cell>
          <cell r="K1013">
            <v>344360.49</v>
          </cell>
          <cell r="L1013">
            <v>354982.92</v>
          </cell>
          <cell r="M1013">
            <v>352636.38</v>
          </cell>
          <cell r="N1013">
            <v>395915.96</v>
          </cell>
        </row>
        <row r="1014">
          <cell r="B1014" t="str">
            <v>Lumar</v>
          </cell>
          <cell r="C1014">
            <v>114867.42</v>
          </cell>
          <cell r="D1014">
            <v>114417.72</v>
          </cell>
          <cell r="E1014">
            <v>126106.32</v>
          </cell>
          <cell r="F1014">
            <v>132100.54</v>
          </cell>
          <cell r="G1014">
            <v>132986.93</v>
          </cell>
          <cell r="H1014">
            <v>122196.83</v>
          </cell>
          <cell r="I1014">
            <v>117840.76</v>
          </cell>
          <cell r="J1014">
            <v>132947.98000000001</v>
          </cell>
          <cell r="K1014">
            <v>134930.67000000001</v>
          </cell>
          <cell r="L1014">
            <v>127810.52</v>
          </cell>
          <cell r="M1014">
            <v>114057.84</v>
          </cell>
          <cell r="N1014">
            <v>132034.41</v>
          </cell>
        </row>
        <row r="1015">
          <cell r="B1015" t="str">
            <v>GIO</v>
          </cell>
          <cell r="C1015">
            <v>267641.65999999997</v>
          </cell>
          <cell r="D1015">
            <v>252429.75</v>
          </cell>
          <cell r="E1015">
            <v>284411.71000000002</v>
          </cell>
          <cell r="F1015">
            <v>288455.69</v>
          </cell>
          <cell r="G1015">
            <v>319599.49</v>
          </cell>
          <cell r="H1015">
            <v>300942.64</v>
          </cell>
          <cell r="I1015">
            <v>297230.58</v>
          </cell>
          <cell r="J1015">
            <v>278745.33</v>
          </cell>
          <cell r="K1015">
            <v>268375.12</v>
          </cell>
          <cell r="L1015">
            <v>297488.76</v>
          </cell>
          <cell r="M1015">
            <v>293418.96000000002</v>
          </cell>
          <cell r="N1015">
            <v>323485.78999999998</v>
          </cell>
        </row>
        <row r="1016">
          <cell r="B1016" t="str">
            <v>GESA</v>
          </cell>
          <cell r="C1016">
            <v>312090.5</v>
          </cell>
          <cell r="D1016">
            <v>271043.40999999997</v>
          </cell>
          <cell r="E1016">
            <v>248101.87</v>
          </cell>
          <cell r="F1016">
            <v>232684.65</v>
          </cell>
          <cell r="G1016">
            <v>293081.74</v>
          </cell>
          <cell r="H1016">
            <v>288239.53000000003</v>
          </cell>
          <cell r="I1016">
            <v>306112.87</v>
          </cell>
          <cell r="J1016">
            <v>314739.25</v>
          </cell>
          <cell r="K1016">
            <v>287316.90999999997</v>
          </cell>
          <cell r="L1016">
            <v>285648.88</v>
          </cell>
          <cell r="M1016">
            <v>284510.59999999998</v>
          </cell>
          <cell r="N1016">
            <v>325341.64</v>
          </cell>
        </row>
        <row r="1017">
          <cell r="B1017" t="str">
            <v>Siroco</v>
          </cell>
          <cell r="C1017">
            <v>179582.59</v>
          </cell>
          <cell r="D1017">
            <v>154950.24</v>
          </cell>
          <cell r="E1017">
            <v>160029.93</v>
          </cell>
          <cell r="F1017">
            <v>157758.74</v>
          </cell>
          <cell r="G1017">
            <v>179553.96</v>
          </cell>
          <cell r="H1017">
            <v>202242.03</v>
          </cell>
          <cell r="I1017">
            <v>202293.01</v>
          </cell>
          <cell r="J1017">
            <v>201628.39</v>
          </cell>
          <cell r="K1017">
            <v>189396.11</v>
          </cell>
          <cell r="L1017">
            <v>194193.91</v>
          </cell>
          <cell r="M1017">
            <v>171651.66</v>
          </cell>
          <cell r="N1017">
            <v>148985.54</v>
          </cell>
        </row>
        <row r="1018">
          <cell r="B1018" t="str">
            <v>Gran Chimú</v>
          </cell>
          <cell r="C1018">
            <v>201680.85</v>
          </cell>
          <cell r="D1018">
            <v>199152.97</v>
          </cell>
          <cell r="E1018">
            <v>230941.93</v>
          </cell>
          <cell r="F1018">
            <v>222870.86</v>
          </cell>
          <cell r="G1018">
            <v>225770.28</v>
          </cell>
          <cell r="H1018">
            <v>209274.61</v>
          </cell>
          <cell r="I1018">
            <v>203190.07</v>
          </cell>
          <cell r="J1018">
            <v>219415.47</v>
          </cell>
          <cell r="K1018">
            <v>208473.81</v>
          </cell>
          <cell r="L1018">
            <v>211599.72</v>
          </cell>
          <cell r="M1018">
            <v>214036.66</v>
          </cell>
          <cell r="N1018">
            <v>254288.19</v>
          </cell>
        </row>
        <row r="1019">
          <cell r="B1019" t="str">
            <v>Quilca</v>
          </cell>
          <cell r="C1019">
            <v>261790.85</v>
          </cell>
          <cell r="D1019">
            <v>259743.25</v>
          </cell>
          <cell r="E1019">
            <v>286769.75</v>
          </cell>
          <cell r="F1019">
            <v>278841.09000000003</v>
          </cell>
          <cell r="G1019">
            <v>292087.75</v>
          </cell>
          <cell r="H1019">
            <v>271331.15999999997</v>
          </cell>
          <cell r="I1019">
            <v>287264.19</v>
          </cell>
          <cell r="J1019">
            <v>289816.90000000002</v>
          </cell>
          <cell r="K1019">
            <v>272810.90000000002</v>
          </cell>
          <cell r="L1019">
            <v>292357.01</v>
          </cell>
          <cell r="M1019">
            <v>270544.48</v>
          </cell>
          <cell r="N1019">
            <v>310226.48</v>
          </cell>
        </row>
        <row r="1020">
          <cell r="B1020" t="str">
            <v>Sudamericano</v>
          </cell>
          <cell r="C1020">
            <v>216722.7</v>
          </cell>
          <cell r="D1020">
            <v>180134.43</v>
          </cell>
          <cell r="E1020">
            <v>209750.76</v>
          </cell>
          <cell r="F1020">
            <v>195395.95</v>
          </cell>
          <cell r="G1020">
            <v>202606.04</v>
          </cell>
          <cell r="H1020">
            <v>195277.34</v>
          </cell>
          <cell r="I1020">
            <v>212737.22</v>
          </cell>
          <cell r="J1020">
            <v>215652.03</v>
          </cell>
          <cell r="K1020">
            <v>206999.13</v>
          </cell>
          <cell r="L1020">
            <v>225442.02</v>
          </cell>
          <cell r="M1020">
            <v>219982.09</v>
          </cell>
          <cell r="N1020">
            <v>207346.67</v>
          </cell>
        </row>
        <row r="1021">
          <cell r="B1021" t="str">
            <v>Pachacútec</v>
          </cell>
          <cell r="C1021">
            <v>303563.40000000002</v>
          </cell>
          <cell r="D1021">
            <v>287457.82</v>
          </cell>
          <cell r="E1021">
            <v>314177.90000000002</v>
          </cell>
          <cell r="F1021">
            <v>300485.06</v>
          </cell>
          <cell r="G1021">
            <v>308825.25</v>
          </cell>
          <cell r="H1021">
            <v>288941.52</v>
          </cell>
          <cell r="I1021">
            <v>309646.11</v>
          </cell>
          <cell r="J1021">
            <v>306978.63</v>
          </cell>
          <cell r="K1021">
            <v>297136.42</v>
          </cell>
          <cell r="L1021">
            <v>317571.37</v>
          </cell>
          <cell r="M1021">
            <v>326285.90000000002</v>
          </cell>
          <cell r="N1021">
            <v>347700.69</v>
          </cell>
        </row>
        <row r="1022">
          <cell r="B1022" t="str">
            <v>Virgen María</v>
          </cell>
          <cell r="C1022">
            <v>77341.56</v>
          </cell>
          <cell r="D1022">
            <v>75313</v>
          </cell>
          <cell r="E1022">
            <v>75267.83</v>
          </cell>
          <cell r="F1022">
            <v>82278.009999999995</v>
          </cell>
          <cell r="G1022">
            <v>92228.55</v>
          </cell>
          <cell r="H1022">
            <v>86643.42</v>
          </cell>
          <cell r="I1022">
            <v>85015.01</v>
          </cell>
          <cell r="J1022">
            <v>84342.02</v>
          </cell>
          <cell r="K1022">
            <v>84691.59</v>
          </cell>
          <cell r="L1022">
            <v>82040.03</v>
          </cell>
          <cell r="M1022">
            <v>72882.34</v>
          </cell>
          <cell r="N1022">
            <v>81994.37</v>
          </cell>
        </row>
        <row r="1023">
          <cell r="B1023" t="str">
            <v>Argentina</v>
          </cell>
          <cell r="C1023">
            <v>121333.78</v>
          </cell>
          <cell r="D1023">
            <v>84022.57</v>
          </cell>
          <cell r="E1023">
            <v>93442.08</v>
          </cell>
          <cell r="F1023">
            <v>85375.1</v>
          </cell>
          <cell r="G1023">
            <v>104453.31</v>
          </cell>
          <cell r="H1023">
            <v>112996.83</v>
          </cell>
          <cell r="I1023">
            <v>112395.25</v>
          </cell>
          <cell r="J1023">
            <v>125378.8</v>
          </cell>
          <cell r="K1023">
            <v>136692.81</v>
          </cell>
          <cell r="L1023">
            <v>155429.03</v>
          </cell>
          <cell r="M1023">
            <v>171250.27</v>
          </cell>
          <cell r="N1023">
            <v>188647.86</v>
          </cell>
        </row>
        <row r="1024">
          <cell r="B1024" t="str">
            <v>Genex</v>
          </cell>
          <cell r="C1024">
            <v>307139.44</v>
          </cell>
          <cell r="D1024">
            <v>302124.89</v>
          </cell>
          <cell r="E1024">
            <v>328244.71000000002</v>
          </cell>
          <cell r="F1024">
            <v>313915.15000000002</v>
          </cell>
          <cell r="G1024">
            <v>322703.06</v>
          </cell>
          <cell r="H1024">
            <v>315353.74</v>
          </cell>
          <cell r="I1024">
            <v>338974.65</v>
          </cell>
          <cell r="J1024">
            <v>351749.2</v>
          </cell>
          <cell r="K1024">
            <v>354149.69</v>
          </cell>
          <cell r="L1024">
            <v>378330.83</v>
          </cell>
          <cell r="M1024">
            <v>369411.4</v>
          </cell>
          <cell r="N1024">
            <v>376380.89</v>
          </cell>
        </row>
        <row r="1025">
          <cell r="B1025" t="str">
            <v>Colonial</v>
          </cell>
          <cell r="C1025">
            <v>89828.33</v>
          </cell>
          <cell r="D1025">
            <v>113483.23</v>
          </cell>
          <cell r="E1025">
            <v>95766.399999999994</v>
          </cell>
          <cell r="F1025">
            <v>93184.77</v>
          </cell>
          <cell r="G1025">
            <v>92590.66</v>
          </cell>
          <cell r="H1025">
            <v>81925.72</v>
          </cell>
          <cell r="I1025">
            <v>81501.2</v>
          </cell>
          <cell r="J1025">
            <v>84595.58</v>
          </cell>
          <cell r="K1025">
            <v>107879.5</v>
          </cell>
          <cell r="L1025">
            <v>108404.43</v>
          </cell>
          <cell r="M1025">
            <v>116088.21</v>
          </cell>
          <cell r="N1025">
            <v>116671.91</v>
          </cell>
        </row>
        <row r="1026">
          <cell r="B1026" t="str">
            <v>Venezuela</v>
          </cell>
          <cell r="C1026">
            <v>130986.49</v>
          </cell>
          <cell r="D1026">
            <v>128539.44</v>
          </cell>
          <cell r="E1026">
            <v>140709.6</v>
          </cell>
          <cell r="F1026">
            <v>135098.97</v>
          </cell>
          <cell r="G1026">
            <v>205335.72</v>
          </cell>
          <cell r="H1026">
            <v>207817.43</v>
          </cell>
          <cell r="I1026">
            <v>199895.99</v>
          </cell>
          <cell r="J1026">
            <v>192001.6</v>
          </cell>
          <cell r="K1026">
            <v>198122.51</v>
          </cell>
          <cell r="L1026">
            <v>225390.31</v>
          </cell>
          <cell r="M1026">
            <v>211709.41</v>
          </cell>
          <cell r="N1026">
            <v>196505.77</v>
          </cell>
        </row>
        <row r="1027">
          <cell r="B1027" t="str">
            <v>Lubrigas</v>
          </cell>
          <cell r="C1027">
            <v>53051.39</v>
          </cell>
          <cell r="D1027">
            <v>50671.040000000001</v>
          </cell>
          <cell r="E1027">
            <v>45889.3</v>
          </cell>
          <cell r="F1027">
            <v>38621.370000000003</v>
          </cell>
          <cell r="G1027">
            <v>43019.27</v>
          </cell>
          <cell r="H1027">
            <v>48366.64</v>
          </cell>
          <cell r="I1027">
            <v>48086.22</v>
          </cell>
          <cell r="J1027">
            <v>53790.62</v>
          </cell>
          <cell r="K1027">
            <v>51934.92</v>
          </cell>
          <cell r="L1027">
            <v>51835.34</v>
          </cell>
          <cell r="M1027">
            <v>46619.65</v>
          </cell>
          <cell r="N1027">
            <v>69201.289999999994</v>
          </cell>
        </row>
        <row r="1028">
          <cell r="B1028" t="str">
            <v>Shalom</v>
          </cell>
          <cell r="C1028">
            <v>147627.19</v>
          </cell>
          <cell r="D1028">
            <v>130653.43</v>
          </cell>
          <cell r="E1028">
            <v>144463.38</v>
          </cell>
          <cell r="F1028">
            <v>138468.47</v>
          </cell>
          <cell r="G1028">
            <v>160313.17000000001</v>
          </cell>
          <cell r="H1028">
            <v>154950.25</v>
          </cell>
          <cell r="I1028">
            <v>162310.95000000001</v>
          </cell>
          <cell r="J1028">
            <v>177253.46</v>
          </cell>
          <cell r="K1028">
            <v>173821.7</v>
          </cell>
          <cell r="L1028">
            <v>189257.99</v>
          </cell>
          <cell r="M1028">
            <v>177159.6</v>
          </cell>
          <cell r="N1028">
            <v>179507.56</v>
          </cell>
        </row>
        <row r="1029">
          <cell r="B1029" t="str">
            <v>Pits</v>
          </cell>
          <cell r="C1029">
            <v>120190.02</v>
          </cell>
          <cell r="D1029">
            <v>110972.14</v>
          </cell>
          <cell r="E1029">
            <v>121480.47</v>
          </cell>
          <cell r="F1029">
            <v>114745.11</v>
          </cell>
          <cell r="G1029">
            <v>118174.87</v>
          </cell>
          <cell r="H1029">
            <v>109369.64</v>
          </cell>
          <cell r="I1029">
            <v>110148.67</v>
          </cell>
          <cell r="J1029">
            <v>118242.38</v>
          </cell>
          <cell r="K1029">
            <v>116549.9</v>
          </cell>
          <cell r="L1029">
            <v>123843.68</v>
          </cell>
          <cell r="M1029">
            <v>124903.32</v>
          </cell>
          <cell r="N1029">
            <v>139534.62</v>
          </cell>
        </row>
        <row r="1030">
          <cell r="B1030" t="str">
            <v>Arica</v>
          </cell>
          <cell r="C1030">
            <v>141586.62</v>
          </cell>
          <cell r="D1030">
            <v>137862.96</v>
          </cell>
          <cell r="E1030">
            <v>151650.94</v>
          </cell>
          <cell r="F1030">
            <v>145189.22</v>
          </cell>
          <cell r="G1030">
            <v>150043.10999999999</v>
          </cell>
          <cell r="H1030">
            <v>148922.20000000001</v>
          </cell>
          <cell r="I1030">
            <v>167061.01</v>
          </cell>
          <cell r="J1030">
            <v>165485.26</v>
          </cell>
          <cell r="K1030">
            <v>161470.84</v>
          </cell>
          <cell r="L1030">
            <v>154617.29999999999</v>
          </cell>
          <cell r="M1030">
            <v>158396.23000000001</v>
          </cell>
          <cell r="N1030">
            <v>151453.53</v>
          </cell>
        </row>
        <row r="1031">
          <cell r="B1031" t="str">
            <v>Fometsa</v>
          </cell>
          <cell r="C1031">
            <v>84969.36</v>
          </cell>
          <cell r="D1031">
            <v>92375.13</v>
          </cell>
          <cell r="E1031">
            <v>104380.25</v>
          </cell>
          <cell r="F1031">
            <v>98682.33</v>
          </cell>
          <cell r="G1031">
            <v>98626.25</v>
          </cell>
          <cell r="H1031">
            <v>92634.59</v>
          </cell>
          <cell r="I1031">
            <v>94421.4</v>
          </cell>
          <cell r="J1031">
            <v>92933.45</v>
          </cell>
          <cell r="K1031">
            <v>91686.1</v>
          </cell>
          <cell r="L1031">
            <v>96340.43</v>
          </cell>
          <cell r="M1031">
            <v>93572.45</v>
          </cell>
          <cell r="N1031">
            <v>101350.8</v>
          </cell>
        </row>
        <row r="1032">
          <cell r="B1032" t="str">
            <v>Santa Rosa</v>
          </cell>
          <cell r="C1032">
            <v>164027.23000000001</v>
          </cell>
          <cell r="D1032">
            <v>168711.24</v>
          </cell>
          <cell r="E1032">
            <v>186602.95</v>
          </cell>
          <cell r="F1032">
            <v>175953.09</v>
          </cell>
          <cell r="G1032">
            <v>182498.14</v>
          </cell>
          <cell r="H1032">
            <v>180814.36</v>
          </cell>
          <cell r="I1032">
            <v>175089.71</v>
          </cell>
          <cell r="J1032">
            <v>171128.89</v>
          </cell>
          <cell r="K1032">
            <v>167493.12</v>
          </cell>
          <cell r="L1032">
            <v>177466.67</v>
          </cell>
          <cell r="M1032">
            <v>184528.74</v>
          </cell>
          <cell r="N1032">
            <v>192383.28</v>
          </cell>
        </row>
        <row r="1033">
          <cell r="B1033" t="str">
            <v>Lima</v>
          </cell>
          <cell r="C1033">
            <v>261564.73</v>
          </cell>
          <cell r="D1033">
            <v>259819.33</v>
          </cell>
          <cell r="E1033">
            <v>286555.57</v>
          </cell>
          <cell r="F1033">
            <v>277565.88</v>
          </cell>
          <cell r="G1033">
            <v>299251.88</v>
          </cell>
          <cell r="H1033">
            <v>284148.59000000003</v>
          </cell>
          <cell r="I1033">
            <v>300716.40999999997</v>
          </cell>
          <cell r="J1033">
            <v>298093.13</v>
          </cell>
          <cell r="K1033">
            <v>295983.34000000003</v>
          </cell>
          <cell r="L1033">
            <v>318117.09999999998</v>
          </cell>
          <cell r="M1033">
            <v>311607.27</v>
          </cell>
          <cell r="N1033">
            <v>345749.1</v>
          </cell>
        </row>
        <row r="1034">
          <cell r="B1034" t="str">
            <v>Cilugas</v>
          </cell>
          <cell r="C1034">
            <v>69129.62</v>
          </cell>
          <cell r="D1034">
            <v>81987.78</v>
          </cell>
          <cell r="E1034">
            <v>96179.87</v>
          </cell>
          <cell r="F1034">
            <v>89153.61</v>
          </cell>
          <cell r="G1034">
            <v>95413.98</v>
          </cell>
          <cell r="H1034">
            <v>101677.97</v>
          </cell>
          <cell r="I1034">
            <v>105703.99</v>
          </cell>
          <cell r="J1034">
            <v>114189.91</v>
          </cell>
          <cell r="K1034">
            <v>122574.97</v>
          </cell>
          <cell r="L1034">
            <v>131621.73000000001</v>
          </cell>
          <cell r="M1034">
            <v>136201.69</v>
          </cell>
          <cell r="N1034">
            <v>144607.42000000001</v>
          </cell>
        </row>
        <row r="1035">
          <cell r="B1035" t="str">
            <v>Intraserv 5</v>
          </cell>
          <cell r="C1035">
            <v>285043.33</v>
          </cell>
          <cell r="D1035">
            <v>203973.11</v>
          </cell>
          <cell r="E1035">
            <v>165201.26999999999</v>
          </cell>
          <cell r="F1035">
            <v>283628.42</v>
          </cell>
          <cell r="G1035">
            <v>297495.19</v>
          </cell>
          <cell r="H1035">
            <v>290739.59999999998</v>
          </cell>
          <cell r="I1035">
            <v>273155.17</v>
          </cell>
          <cell r="J1035">
            <v>256494.65</v>
          </cell>
          <cell r="K1035">
            <v>258599.12</v>
          </cell>
          <cell r="L1035">
            <v>269463.05</v>
          </cell>
          <cell r="M1035">
            <v>247169.86</v>
          </cell>
          <cell r="N1035">
            <v>295797.63</v>
          </cell>
        </row>
        <row r="1036">
          <cell r="B1036" t="str">
            <v>Colonial III</v>
          </cell>
          <cell r="C1036">
            <v>58003.47</v>
          </cell>
          <cell r="D1036">
            <v>56705.75</v>
          </cell>
          <cell r="E1036">
            <v>63249.64</v>
          </cell>
          <cell r="F1036">
            <v>63466.35</v>
          </cell>
          <cell r="G1036">
            <v>68027.42</v>
          </cell>
          <cell r="H1036">
            <v>63853.33</v>
          </cell>
          <cell r="I1036">
            <v>55404.01</v>
          </cell>
          <cell r="J1036">
            <v>73813.5</v>
          </cell>
          <cell r="K1036">
            <v>73917.679999999993</v>
          </cell>
          <cell r="L1036">
            <v>87694.19</v>
          </cell>
          <cell r="M1036">
            <v>77342.009999999995</v>
          </cell>
          <cell r="N1036">
            <v>59974.02</v>
          </cell>
        </row>
        <row r="1037">
          <cell r="B1037" t="str">
            <v>Vijogas</v>
          </cell>
          <cell r="C1037">
            <v>256605.63</v>
          </cell>
          <cell r="D1037">
            <v>214963.55</v>
          </cell>
          <cell r="E1037">
            <v>221449.19</v>
          </cell>
          <cell r="F1037">
            <v>212841.9</v>
          </cell>
          <cell r="G1037">
            <v>226988.79999999999</v>
          </cell>
          <cell r="H1037">
            <v>204812.4</v>
          </cell>
          <cell r="I1037">
            <v>214660.92</v>
          </cell>
          <cell r="J1037">
            <v>242294.41</v>
          </cell>
          <cell r="K1037">
            <v>243219.12</v>
          </cell>
          <cell r="L1037">
            <v>281604.82</v>
          </cell>
          <cell r="M1037">
            <v>296806.09999999998</v>
          </cell>
          <cell r="N1037">
            <v>256517.09</v>
          </cell>
        </row>
        <row r="1038">
          <cell r="B1038" t="str">
            <v>Altavidda II</v>
          </cell>
          <cell r="C1038">
            <v>416801.32</v>
          </cell>
          <cell r="D1038">
            <v>382672.88</v>
          </cell>
          <cell r="E1038">
            <v>396804</v>
          </cell>
          <cell r="F1038">
            <v>385406.41</v>
          </cell>
          <cell r="G1038">
            <v>412249.98</v>
          </cell>
          <cell r="H1038">
            <v>383433.58</v>
          </cell>
          <cell r="I1038">
            <v>395297.82</v>
          </cell>
          <cell r="J1038">
            <v>411118.19</v>
          </cell>
          <cell r="K1038">
            <v>399372.41</v>
          </cell>
          <cell r="L1038">
            <v>367812.49</v>
          </cell>
          <cell r="M1038">
            <v>349195.33</v>
          </cell>
          <cell r="N1038">
            <v>406418.03</v>
          </cell>
        </row>
        <row r="1039">
          <cell r="B1039" t="str">
            <v>Delta</v>
          </cell>
          <cell r="C1039">
            <v>364046.03</v>
          </cell>
          <cell r="D1039">
            <v>336253.5</v>
          </cell>
          <cell r="E1039">
            <v>397846.4</v>
          </cell>
          <cell r="F1039">
            <v>390101.04</v>
          </cell>
          <cell r="G1039">
            <v>407983.8</v>
          </cell>
          <cell r="H1039">
            <v>386610.06</v>
          </cell>
          <cell r="I1039">
            <v>393340.3</v>
          </cell>
          <cell r="J1039">
            <v>402279.6</v>
          </cell>
          <cell r="K1039">
            <v>391433.77</v>
          </cell>
          <cell r="L1039">
            <v>408484.68</v>
          </cell>
          <cell r="M1039">
            <v>379579.43</v>
          </cell>
          <cell r="N1039">
            <v>388153.66</v>
          </cell>
        </row>
        <row r="1040">
          <cell r="B1040" t="str">
            <v>Próceres</v>
          </cell>
          <cell r="C1040">
            <v>161387.34</v>
          </cell>
          <cell r="D1040">
            <v>160614.35</v>
          </cell>
          <cell r="E1040">
            <v>179451.81</v>
          </cell>
          <cell r="F1040">
            <v>176340.32</v>
          </cell>
          <cell r="G1040">
            <v>200857.98</v>
          </cell>
          <cell r="H1040">
            <v>196919.22</v>
          </cell>
          <cell r="I1040">
            <v>206120.16</v>
          </cell>
          <cell r="J1040">
            <v>195441.33</v>
          </cell>
          <cell r="K1040">
            <v>194935.19</v>
          </cell>
          <cell r="L1040">
            <v>197478.41</v>
          </cell>
          <cell r="M1040">
            <v>194854.87</v>
          </cell>
          <cell r="N1040">
            <v>214695.49</v>
          </cell>
        </row>
        <row r="1041">
          <cell r="B1041" t="str">
            <v>Assa La Victoria</v>
          </cell>
          <cell r="C1041">
            <v>936189.13</v>
          </cell>
          <cell r="D1041">
            <v>899982.68</v>
          </cell>
          <cell r="E1041">
            <v>998800.85</v>
          </cell>
          <cell r="F1041">
            <v>984018.26</v>
          </cell>
          <cell r="G1041">
            <v>1047378.4</v>
          </cell>
          <cell r="H1041">
            <v>1058057.04</v>
          </cell>
          <cell r="I1041">
            <v>1083251.8500000001</v>
          </cell>
          <cell r="J1041">
            <v>1119863.55</v>
          </cell>
          <cell r="K1041">
            <v>1122854.33</v>
          </cell>
          <cell r="L1041">
            <v>1195613.19</v>
          </cell>
          <cell r="M1041">
            <v>1105125</v>
          </cell>
          <cell r="N1041">
            <v>1071602.3</v>
          </cell>
        </row>
        <row r="1042">
          <cell r="B1042" t="str">
            <v>Estel</v>
          </cell>
          <cell r="C1042">
            <v>351135.54</v>
          </cell>
          <cell r="D1042">
            <v>326138.84000000003</v>
          </cell>
          <cell r="E1042">
            <v>377809.38</v>
          </cell>
          <cell r="F1042">
            <v>356281.68</v>
          </cell>
          <cell r="G1042">
            <v>376034.14</v>
          </cell>
          <cell r="H1042">
            <v>383692.85</v>
          </cell>
          <cell r="I1042">
            <v>406933.95</v>
          </cell>
          <cell r="J1042">
            <v>415031.43</v>
          </cell>
          <cell r="K1042">
            <v>413701.37</v>
          </cell>
          <cell r="L1042">
            <v>439359.8</v>
          </cell>
          <cell r="M1042">
            <v>439774.16</v>
          </cell>
          <cell r="N1042">
            <v>486001.79</v>
          </cell>
        </row>
        <row r="1043">
          <cell r="B1043" t="str">
            <v>Angamos CyM</v>
          </cell>
          <cell r="C1043">
            <v>116685.95</v>
          </cell>
          <cell r="D1043">
            <v>100806.2</v>
          </cell>
          <cell r="E1043">
            <v>115545.32</v>
          </cell>
          <cell r="F1043">
            <v>104434.79</v>
          </cell>
          <cell r="G1043">
            <v>127224.64</v>
          </cell>
          <cell r="H1043">
            <v>137554.73000000001</v>
          </cell>
          <cell r="I1043">
            <v>132073.99</v>
          </cell>
          <cell r="J1043">
            <v>140275.03</v>
          </cell>
          <cell r="K1043">
            <v>142460.01</v>
          </cell>
          <cell r="L1043">
            <v>133648.57</v>
          </cell>
          <cell r="M1043">
            <v>136220.26</v>
          </cell>
          <cell r="N1043">
            <v>144313.09</v>
          </cell>
        </row>
        <row r="1044">
          <cell r="B1044" t="str">
            <v>Titi</v>
          </cell>
          <cell r="C1044">
            <v>240940.37</v>
          </cell>
          <cell r="D1044">
            <v>211586.73</v>
          </cell>
          <cell r="E1044">
            <v>247120.2</v>
          </cell>
          <cell r="F1044">
            <v>255321.57</v>
          </cell>
          <cell r="G1044">
            <v>252324.91</v>
          </cell>
          <cell r="H1044">
            <v>232793.88</v>
          </cell>
          <cell r="I1044">
            <v>238468.53</v>
          </cell>
          <cell r="J1044">
            <v>238550.94</v>
          </cell>
          <cell r="K1044">
            <v>213898.87</v>
          </cell>
          <cell r="L1044">
            <v>245464.65</v>
          </cell>
          <cell r="M1044">
            <v>271989.71000000002</v>
          </cell>
          <cell r="N1044">
            <v>243002.75</v>
          </cell>
        </row>
        <row r="1045">
          <cell r="B1045" t="str">
            <v>Acosa San Isidro</v>
          </cell>
          <cell r="C1045">
            <v>199761.98</v>
          </cell>
          <cell r="D1045">
            <v>194299.15</v>
          </cell>
          <cell r="E1045">
            <v>213958.52</v>
          </cell>
          <cell r="F1045">
            <v>201812.53</v>
          </cell>
          <cell r="G1045">
            <v>231787.85</v>
          </cell>
          <cell r="H1045">
            <v>273066.87</v>
          </cell>
          <cell r="I1045">
            <v>259406.17</v>
          </cell>
          <cell r="J1045">
            <v>261774.25</v>
          </cell>
          <cell r="K1045">
            <v>253093.79</v>
          </cell>
          <cell r="L1045">
            <v>237921.74</v>
          </cell>
          <cell r="M1045">
            <v>233758.43</v>
          </cell>
          <cell r="N1045">
            <v>232773.66</v>
          </cell>
        </row>
        <row r="1046">
          <cell r="B1046" t="str">
            <v>Coesti Zarate</v>
          </cell>
          <cell r="C1046">
            <v>220483.94</v>
          </cell>
          <cell r="D1046">
            <v>195554.4</v>
          </cell>
          <cell r="E1046">
            <v>214597.9</v>
          </cell>
          <cell r="F1046">
            <v>211687.36</v>
          </cell>
          <cell r="G1046">
            <v>207322.3</v>
          </cell>
          <cell r="H1046">
            <v>201833.41</v>
          </cell>
          <cell r="I1046">
            <v>206897.11</v>
          </cell>
          <cell r="J1046">
            <v>174314.21</v>
          </cell>
          <cell r="K1046">
            <v>176401.47</v>
          </cell>
          <cell r="L1046">
            <v>188115.67</v>
          </cell>
          <cell r="M1046">
            <v>183914.74</v>
          </cell>
          <cell r="N1046">
            <v>181340.5</v>
          </cell>
        </row>
        <row r="1047">
          <cell r="B1047" t="str">
            <v>Neogas</v>
          </cell>
          <cell r="C1047">
            <v>232937.68</v>
          </cell>
          <cell r="D1047">
            <v>210318.78</v>
          </cell>
          <cell r="E1047">
            <v>225412.22</v>
          </cell>
          <cell r="F1047">
            <v>217975.1</v>
          </cell>
          <cell r="G1047">
            <v>203433.92</v>
          </cell>
          <cell r="H1047">
            <v>189199.79</v>
          </cell>
          <cell r="I1047">
            <v>203090.23</v>
          </cell>
          <cell r="J1047">
            <v>209956.88</v>
          </cell>
          <cell r="K1047">
            <v>214610.14</v>
          </cell>
          <cell r="L1047">
            <v>236379.15</v>
          </cell>
          <cell r="M1047">
            <v>211493.58</v>
          </cell>
          <cell r="N1047">
            <v>220480.91</v>
          </cell>
        </row>
        <row r="1048">
          <cell r="B1048" t="str">
            <v>Tingo Maria</v>
          </cell>
          <cell r="C1048">
            <v>114928.73</v>
          </cell>
          <cell r="D1048">
            <v>104362.01</v>
          </cell>
          <cell r="E1048">
            <v>116010.24000000001</v>
          </cell>
          <cell r="F1048">
            <v>112283.58</v>
          </cell>
          <cell r="G1048">
            <v>121350.23</v>
          </cell>
          <cell r="H1048">
            <v>112516.67</v>
          </cell>
          <cell r="I1048">
            <v>112494.94</v>
          </cell>
          <cell r="J1048">
            <v>112990.74</v>
          </cell>
          <cell r="K1048">
            <v>117844.7</v>
          </cell>
          <cell r="L1048">
            <v>116408</v>
          </cell>
          <cell r="M1048">
            <v>99490.28</v>
          </cell>
          <cell r="N1048">
            <v>115544.45</v>
          </cell>
        </row>
        <row r="1049">
          <cell r="B1049" t="str">
            <v>San Luis</v>
          </cell>
          <cell r="C1049">
            <v>96762.57</v>
          </cell>
          <cell r="D1049">
            <v>90380.47</v>
          </cell>
          <cell r="E1049">
            <v>91898.01</v>
          </cell>
          <cell r="F1049">
            <v>102803.34</v>
          </cell>
          <cell r="G1049">
            <v>119217.62</v>
          </cell>
          <cell r="H1049">
            <v>102597.93</v>
          </cell>
          <cell r="I1049">
            <v>131627.17000000001</v>
          </cell>
          <cell r="J1049">
            <v>167451.54999999999</v>
          </cell>
          <cell r="K1049">
            <v>145293.48000000001</v>
          </cell>
          <cell r="L1049">
            <v>161653.48000000001</v>
          </cell>
          <cell r="M1049">
            <v>126381.12</v>
          </cell>
          <cell r="N1049">
            <v>15745.25</v>
          </cell>
        </row>
        <row r="1050">
          <cell r="B1050" t="str">
            <v>Brata</v>
          </cell>
          <cell r="C1050">
            <v>371913.23</v>
          </cell>
          <cell r="D1050">
            <v>354718.14</v>
          </cell>
          <cell r="E1050">
            <v>393722.84</v>
          </cell>
          <cell r="F1050">
            <v>370823.83</v>
          </cell>
          <cell r="G1050">
            <v>385998.74</v>
          </cell>
          <cell r="H1050">
            <v>357355.32</v>
          </cell>
          <cell r="I1050">
            <v>352902.39</v>
          </cell>
          <cell r="J1050">
            <v>344340.64</v>
          </cell>
          <cell r="K1050">
            <v>333941.71000000002</v>
          </cell>
          <cell r="L1050">
            <v>372262.71</v>
          </cell>
          <cell r="M1050">
            <v>368983.43</v>
          </cell>
          <cell r="N1050">
            <v>394446.77</v>
          </cell>
        </row>
        <row r="1051">
          <cell r="B1051" t="str">
            <v>Malecon Checa</v>
          </cell>
          <cell r="C1051">
            <v>260221.99</v>
          </cell>
          <cell r="D1051">
            <v>277479.03999999998</v>
          </cell>
          <cell r="E1051">
            <v>314821.69</v>
          </cell>
          <cell r="F1051">
            <v>305181.83</v>
          </cell>
          <cell r="G1051">
            <v>318704.40999999997</v>
          </cell>
          <cell r="H1051">
            <v>299570.38</v>
          </cell>
          <cell r="I1051">
            <v>294880.14</v>
          </cell>
          <cell r="J1051">
            <v>262358.93</v>
          </cell>
          <cell r="K1051">
            <v>235035.23</v>
          </cell>
          <cell r="L1051">
            <v>266021.46000000002</v>
          </cell>
          <cell r="M1051">
            <v>242208.56</v>
          </cell>
          <cell r="N1051">
            <v>266485.38</v>
          </cell>
        </row>
        <row r="1052">
          <cell r="B1052" t="str">
            <v>Estaciones y Gasocentros</v>
          </cell>
          <cell r="C1052">
            <v>167882.12</v>
          </cell>
          <cell r="D1052">
            <v>156455.17000000001</v>
          </cell>
          <cell r="E1052">
            <v>166016.41</v>
          </cell>
          <cell r="F1052">
            <v>164683.04</v>
          </cell>
          <cell r="G1052">
            <v>178000.46</v>
          </cell>
          <cell r="H1052">
            <v>168436.45</v>
          </cell>
          <cell r="I1052">
            <v>167149.72</v>
          </cell>
          <cell r="J1052">
            <v>173221.6</v>
          </cell>
          <cell r="K1052">
            <v>170277.84</v>
          </cell>
          <cell r="L1052">
            <v>178555.13</v>
          </cell>
          <cell r="M1052">
            <v>190987.24</v>
          </cell>
          <cell r="N1052">
            <v>208838.39999999999</v>
          </cell>
        </row>
        <row r="1053">
          <cell r="B1053" t="str">
            <v>Gasbra La Victoria</v>
          </cell>
          <cell r="C1053">
            <v>532993.91</v>
          </cell>
          <cell r="D1053">
            <v>477668.32</v>
          </cell>
          <cell r="E1053">
            <v>529485.59</v>
          </cell>
          <cell r="F1053">
            <v>517189.33</v>
          </cell>
          <cell r="G1053">
            <v>521771.7</v>
          </cell>
          <cell r="H1053">
            <v>473740.83</v>
          </cell>
          <cell r="I1053">
            <v>535847.11</v>
          </cell>
          <cell r="J1053">
            <v>539813.21</v>
          </cell>
          <cell r="K1053">
            <v>536292.35</v>
          </cell>
          <cell r="L1053">
            <v>602017.30000000005</v>
          </cell>
          <cell r="M1053">
            <v>563012.69999999995</v>
          </cell>
          <cell r="N1053">
            <v>508842.26</v>
          </cell>
        </row>
        <row r="1054">
          <cell r="B1054" t="str">
            <v>Acosa Faucett</v>
          </cell>
          <cell r="C1054">
            <v>141001.10999999999</v>
          </cell>
          <cell r="D1054">
            <v>137879.91</v>
          </cell>
          <cell r="E1054">
            <v>158581.93</v>
          </cell>
          <cell r="F1054">
            <v>156097.71</v>
          </cell>
          <cell r="G1054">
            <v>156990.31</v>
          </cell>
          <cell r="H1054">
            <v>145196.98000000001</v>
          </cell>
          <cell r="I1054">
            <v>148077.31</v>
          </cell>
          <cell r="J1054">
            <v>141158.96</v>
          </cell>
          <cell r="K1054">
            <v>146317.48000000001</v>
          </cell>
          <cell r="L1054">
            <v>133042.85999999999</v>
          </cell>
          <cell r="M1054">
            <v>132226.22</v>
          </cell>
          <cell r="N1054">
            <v>147458.65</v>
          </cell>
        </row>
        <row r="1055">
          <cell r="B1055" t="str">
            <v>Arica II</v>
          </cell>
          <cell r="C1055">
            <v>139930.92000000001</v>
          </cell>
          <cell r="D1055">
            <v>130196.79</v>
          </cell>
          <cell r="E1055">
            <v>150044.5</v>
          </cell>
          <cell r="F1055">
            <v>143991.63</v>
          </cell>
          <cell r="G1055">
            <v>142500.17000000001</v>
          </cell>
          <cell r="H1055">
            <v>146697.84</v>
          </cell>
          <cell r="I1055">
            <v>147992.75</v>
          </cell>
          <cell r="J1055">
            <v>161036.79999999999</v>
          </cell>
          <cell r="K1055">
            <v>153397.22</v>
          </cell>
          <cell r="L1055">
            <v>152888.99</v>
          </cell>
          <cell r="M1055">
            <v>151212.98000000001</v>
          </cell>
          <cell r="N1055">
            <v>156666.91</v>
          </cell>
        </row>
        <row r="1056">
          <cell r="B1056" t="str">
            <v>Central</v>
          </cell>
          <cell r="C1056">
            <v>177109.77</v>
          </cell>
          <cell r="D1056">
            <v>174782.91</v>
          </cell>
          <cell r="E1056">
            <v>179609.98</v>
          </cell>
          <cell r="F1056">
            <v>166472.43</v>
          </cell>
          <cell r="G1056">
            <v>169185.31</v>
          </cell>
          <cell r="H1056">
            <v>161726.32</v>
          </cell>
          <cell r="I1056">
            <v>165719.59</v>
          </cell>
          <cell r="J1056">
            <v>165806.42000000001</v>
          </cell>
          <cell r="K1056">
            <v>157082.14000000001</v>
          </cell>
          <cell r="L1056">
            <v>163205.32999999999</v>
          </cell>
          <cell r="M1056">
            <v>162321.76999999999</v>
          </cell>
          <cell r="N1056">
            <v>182051.07</v>
          </cell>
        </row>
        <row r="1057">
          <cell r="B1057" t="str">
            <v>Inca GNV</v>
          </cell>
          <cell r="C1057">
            <v>90657.53</v>
          </cell>
          <cell r="D1057">
            <v>95732.61</v>
          </cell>
          <cell r="E1057">
            <v>99661.84</v>
          </cell>
          <cell r="F1057">
            <v>58667.13</v>
          </cell>
          <cell r="G1057">
            <v>35235.47</v>
          </cell>
          <cell r="H1057">
            <v>96071.84</v>
          </cell>
          <cell r="I1057">
            <v>109233.52</v>
          </cell>
          <cell r="J1057">
            <v>103456.33</v>
          </cell>
          <cell r="K1057">
            <v>139380.73000000001</v>
          </cell>
          <cell r="L1057">
            <v>146356.54999999999</v>
          </cell>
          <cell r="M1057">
            <v>134863.67999999999</v>
          </cell>
          <cell r="N1057">
            <v>154139.76</v>
          </cell>
        </row>
        <row r="1058">
          <cell r="B1058" t="str">
            <v>Livomarket Argentina</v>
          </cell>
          <cell r="C1058">
            <v>201537.89</v>
          </cell>
          <cell r="D1058">
            <v>171868.28</v>
          </cell>
          <cell r="E1058">
            <v>186955.48</v>
          </cell>
          <cell r="F1058">
            <v>182288.55</v>
          </cell>
          <cell r="G1058">
            <v>190894.1</v>
          </cell>
          <cell r="H1058">
            <v>194436.4</v>
          </cell>
          <cell r="I1058">
            <v>204035.74</v>
          </cell>
          <cell r="J1058">
            <v>214986.48</v>
          </cell>
          <cell r="K1058">
            <v>215125.19</v>
          </cell>
          <cell r="L1058">
            <v>214823.41</v>
          </cell>
          <cell r="M1058">
            <v>217997.99</v>
          </cell>
          <cell r="N1058">
            <v>197595.75</v>
          </cell>
        </row>
        <row r="1059">
          <cell r="B1059" t="str">
            <v>Coesti Igarsa</v>
          </cell>
          <cell r="C1059">
            <v>249991.92</v>
          </cell>
          <cell r="D1059">
            <v>237169.21</v>
          </cell>
          <cell r="E1059">
            <v>266420.44</v>
          </cell>
          <cell r="F1059">
            <v>239250.84</v>
          </cell>
          <cell r="G1059">
            <v>265202.71999999997</v>
          </cell>
          <cell r="H1059">
            <v>258714.56</v>
          </cell>
          <cell r="I1059">
            <v>252794.88</v>
          </cell>
          <cell r="J1059">
            <v>256176.07</v>
          </cell>
          <cell r="K1059">
            <v>247260.83</v>
          </cell>
          <cell r="L1059">
            <v>260650.27</v>
          </cell>
          <cell r="M1059">
            <v>227518.99</v>
          </cell>
          <cell r="N1059">
            <v>238574.03</v>
          </cell>
        </row>
        <row r="1060">
          <cell r="B1060" t="str">
            <v>Sanflor-Farmin</v>
          </cell>
          <cell r="C1060">
            <v>305600.98</v>
          </cell>
          <cell r="D1060">
            <v>300500.77</v>
          </cell>
          <cell r="E1060">
            <v>326806.95</v>
          </cell>
          <cell r="F1060">
            <v>319296.12</v>
          </cell>
          <cell r="G1060">
            <v>337617.8</v>
          </cell>
          <cell r="H1060">
            <v>317604.33</v>
          </cell>
          <cell r="I1060">
            <v>336622.57</v>
          </cell>
          <cell r="J1060">
            <v>338029.71</v>
          </cell>
          <cell r="K1060">
            <v>320809.13</v>
          </cell>
          <cell r="L1060">
            <v>350420.98</v>
          </cell>
          <cell r="M1060">
            <v>349962.73</v>
          </cell>
          <cell r="N1060">
            <v>392867.25</v>
          </cell>
        </row>
        <row r="1061">
          <cell r="B1061" t="str">
            <v>Centro Gas Diego</v>
          </cell>
          <cell r="C1061">
            <v>252973.85</v>
          </cell>
          <cell r="D1061">
            <v>263091.5</v>
          </cell>
          <cell r="E1061">
            <v>297806.24</v>
          </cell>
          <cell r="F1061">
            <v>284745.46000000002</v>
          </cell>
          <cell r="G1061">
            <v>293666.99</v>
          </cell>
          <cell r="H1061">
            <v>265522.8</v>
          </cell>
          <cell r="I1061">
            <v>245946.98</v>
          </cell>
          <cell r="J1061">
            <v>249052.33</v>
          </cell>
          <cell r="K1061">
            <v>223377.52</v>
          </cell>
          <cell r="L1061">
            <v>255284.54</v>
          </cell>
          <cell r="M1061">
            <v>244109.78</v>
          </cell>
          <cell r="N1061">
            <v>280158.09999999998</v>
          </cell>
        </row>
        <row r="1062">
          <cell r="B1062" t="str">
            <v>Tupac Amaru</v>
          </cell>
          <cell r="C1062">
            <v>235006.67</v>
          </cell>
          <cell r="D1062">
            <v>231486.57</v>
          </cell>
          <cell r="E1062">
            <v>258792.36</v>
          </cell>
          <cell r="F1062">
            <v>253996.51</v>
          </cell>
          <cell r="G1062">
            <v>261326.61</v>
          </cell>
          <cell r="H1062">
            <v>256740.81</v>
          </cell>
          <cell r="I1062">
            <v>272138.03999999998</v>
          </cell>
          <cell r="J1062">
            <v>272766.15999999997</v>
          </cell>
          <cell r="K1062">
            <v>268966.55</v>
          </cell>
          <cell r="L1062">
            <v>285361.99</v>
          </cell>
          <cell r="M1062">
            <v>252172.01</v>
          </cell>
          <cell r="N1062">
            <v>314606.05</v>
          </cell>
        </row>
        <row r="1063">
          <cell r="B1063" t="str">
            <v>Nanita</v>
          </cell>
          <cell r="C1063">
            <v>261406.89</v>
          </cell>
          <cell r="D1063">
            <v>242449.86</v>
          </cell>
          <cell r="E1063">
            <v>263842.64</v>
          </cell>
          <cell r="F1063">
            <v>262359.75</v>
          </cell>
          <cell r="G1063">
            <v>269254.5</v>
          </cell>
          <cell r="H1063">
            <v>259640.29</v>
          </cell>
          <cell r="I1063">
            <v>275231.08</v>
          </cell>
          <cell r="J1063">
            <v>273932.83</v>
          </cell>
          <cell r="K1063">
            <v>269203.32</v>
          </cell>
          <cell r="L1063">
            <v>282078.71999999997</v>
          </cell>
          <cell r="M1063">
            <v>273870.96000000002</v>
          </cell>
          <cell r="N1063">
            <v>292007.19</v>
          </cell>
        </row>
        <row r="1064">
          <cell r="B1064" t="str">
            <v>Acosa Castilla</v>
          </cell>
          <cell r="C1064">
            <v>256014.88</v>
          </cell>
          <cell r="D1064">
            <v>232157.61</v>
          </cell>
          <cell r="E1064">
            <v>259859.7</v>
          </cell>
          <cell r="F1064">
            <v>244089.18</v>
          </cell>
          <cell r="G1064">
            <v>255029.85</v>
          </cell>
          <cell r="H1064">
            <v>236574.27</v>
          </cell>
          <cell r="I1064">
            <v>235054.9</v>
          </cell>
          <cell r="J1064">
            <v>237686.91</v>
          </cell>
          <cell r="K1064">
            <v>237885.92</v>
          </cell>
          <cell r="L1064">
            <v>252664.54</v>
          </cell>
          <cell r="M1064">
            <v>256513.49</v>
          </cell>
          <cell r="N1064">
            <v>256050.37</v>
          </cell>
        </row>
        <row r="1065">
          <cell r="B1065" t="str">
            <v>Korioto Las Lomas</v>
          </cell>
          <cell r="C1065">
            <v>221324.68</v>
          </cell>
          <cell r="D1065">
            <v>207162.71</v>
          </cell>
          <cell r="E1065">
            <v>230570.45</v>
          </cell>
          <cell r="F1065">
            <v>230799.02</v>
          </cell>
          <cell r="G1065">
            <v>237546.47</v>
          </cell>
          <cell r="H1065">
            <v>212713.48</v>
          </cell>
          <cell r="I1065">
            <v>222252.64</v>
          </cell>
          <cell r="J1065">
            <v>230737.39</v>
          </cell>
          <cell r="K1065">
            <v>221068.23</v>
          </cell>
          <cell r="L1065">
            <v>225951.03</v>
          </cell>
          <cell r="M1065">
            <v>210890.49</v>
          </cell>
          <cell r="N1065">
            <v>250972.48</v>
          </cell>
        </row>
        <row r="1066">
          <cell r="B1066" t="str">
            <v>Paseo de la Republica</v>
          </cell>
          <cell r="C1066">
            <v>363779.97</v>
          </cell>
          <cell r="D1066">
            <v>335866.98</v>
          </cell>
          <cell r="E1066">
            <v>368921.69</v>
          </cell>
          <cell r="F1066">
            <v>354177.16</v>
          </cell>
          <cell r="G1066">
            <v>353573.35</v>
          </cell>
          <cell r="H1066">
            <v>351359.5</v>
          </cell>
          <cell r="I1066">
            <v>361965.01</v>
          </cell>
          <cell r="J1066">
            <v>372557.64</v>
          </cell>
          <cell r="K1066">
            <v>352685.84</v>
          </cell>
          <cell r="L1066">
            <v>338217.85</v>
          </cell>
          <cell r="M1066">
            <v>325956.05</v>
          </cell>
          <cell r="N1066">
            <v>296704.40000000002</v>
          </cell>
        </row>
        <row r="1067">
          <cell r="B1067" t="str">
            <v>GNV Real</v>
          </cell>
          <cell r="C1067">
            <v>622116.23</v>
          </cell>
          <cell r="D1067">
            <v>607758.05000000005</v>
          </cell>
          <cell r="E1067">
            <v>652249.62</v>
          </cell>
          <cell r="F1067">
            <v>628233.89</v>
          </cell>
          <cell r="G1067">
            <v>666922.88</v>
          </cell>
          <cell r="H1067">
            <v>647538.9</v>
          </cell>
          <cell r="I1067">
            <v>640661.01</v>
          </cell>
          <cell r="J1067">
            <v>633838.56000000006</v>
          </cell>
          <cell r="K1067">
            <v>570544.61</v>
          </cell>
          <cell r="L1067">
            <v>544395.15</v>
          </cell>
          <cell r="M1067">
            <v>538150.12</v>
          </cell>
          <cell r="N1067">
            <v>525153.34</v>
          </cell>
        </row>
        <row r="1068">
          <cell r="B1068" t="str">
            <v>Las Tiendas</v>
          </cell>
          <cell r="C1068">
            <v>107223.81</v>
          </cell>
          <cell r="D1068">
            <v>100495.51</v>
          </cell>
          <cell r="E1068">
            <v>105320</v>
          </cell>
          <cell r="F1068">
            <v>97956.89</v>
          </cell>
          <cell r="G1068">
            <v>110940.07</v>
          </cell>
          <cell r="H1068">
            <v>111648.06</v>
          </cell>
          <cell r="I1068">
            <v>109947.01</v>
          </cell>
          <cell r="J1068">
            <v>112957.11</v>
          </cell>
          <cell r="K1068">
            <v>109945.22</v>
          </cell>
          <cell r="L1068">
            <v>99117.33</v>
          </cell>
          <cell r="M1068">
            <v>97169.5</v>
          </cell>
          <cell r="N1068">
            <v>98387.57</v>
          </cell>
        </row>
        <row r="1069">
          <cell r="B1069" t="str">
            <v>28 de Julio</v>
          </cell>
          <cell r="C1069">
            <v>192881.5</v>
          </cell>
          <cell r="D1069">
            <v>173299.27</v>
          </cell>
          <cell r="E1069">
            <v>192835.72</v>
          </cell>
          <cell r="F1069">
            <v>182104.89</v>
          </cell>
          <cell r="G1069">
            <v>209394.73</v>
          </cell>
          <cell r="H1069">
            <v>197138.83</v>
          </cell>
          <cell r="I1069">
            <v>216769.69</v>
          </cell>
          <cell r="J1069">
            <v>215206.1</v>
          </cell>
          <cell r="K1069">
            <v>199319.7</v>
          </cell>
          <cell r="L1069">
            <v>205657.03</v>
          </cell>
          <cell r="M1069">
            <v>206229.67</v>
          </cell>
          <cell r="N1069">
            <v>198446.71</v>
          </cell>
        </row>
        <row r="1070">
          <cell r="B1070" t="str">
            <v>Vista Alegre</v>
          </cell>
          <cell r="C1070">
            <v>467930.53</v>
          </cell>
          <cell r="D1070">
            <v>449873.35</v>
          </cell>
          <cell r="E1070">
            <v>473346.48</v>
          </cell>
          <cell r="F1070">
            <v>475554.28</v>
          </cell>
          <cell r="G1070">
            <v>496172.39</v>
          </cell>
          <cell r="H1070">
            <v>481314.45</v>
          </cell>
          <cell r="I1070">
            <v>464211.76</v>
          </cell>
          <cell r="J1070">
            <v>462228.72</v>
          </cell>
          <cell r="K1070">
            <v>448351.19</v>
          </cell>
          <cell r="L1070">
            <v>463924.69</v>
          </cell>
          <cell r="M1070">
            <v>448261.56</v>
          </cell>
          <cell r="N1070">
            <v>468639.94</v>
          </cell>
        </row>
        <row r="1071">
          <cell r="B1071" t="str">
            <v>Carrion El Torito</v>
          </cell>
          <cell r="C1071">
            <v>239340.15</v>
          </cell>
          <cell r="D1071">
            <v>214830.97</v>
          </cell>
          <cell r="E1071">
            <v>242359.92</v>
          </cell>
          <cell r="F1071">
            <v>246231.91</v>
          </cell>
          <cell r="G1071">
            <v>275360.95</v>
          </cell>
          <cell r="H1071">
            <v>279368.15000000002</v>
          </cell>
          <cell r="I1071">
            <v>285010.3</v>
          </cell>
          <cell r="J1071">
            <v>285012.23</v>
          </cell>
          <cell r="K1071">
            <v>260039.91</v>
          </cell>
          <cell r="L1071">
            <v>260891.44</v>
          </cell>
          <cell r="M1071">
            <v>275801.94</v>
          </cell>
          <cell r="N1071">
            <v>241399.84</v>
          </cell>
        </row>
        <row r="1072">
          <cell r="B1072" t="str">
            <v>Nicolas Ayllon</v>
          </cell>
          <cell r="C1072">
            <v>203161.29</v>
          </cell>
          <cell r="D1072">
            <v>182317.22</v>
          </cell>
          <cell r="E1072">
            <v>208140.07</v>
          </cell>
          <cell r="F1072">
            <v>205359.09</v>
          </cell>
          <cell r="G1072">
            <v>209128.41</v>
          </cell>
          <cell r="H1072">
            <v>208680.23</v>
          </cell>
          <cell r="I1072">
            <v>205310.79</v>
          </cell>
          <cell r="J1072">
            <v>226286.74</v>
          </cell>
          <cell r="K1072">
            <v>221065.03</v>
          </cell>
          <cell r="L1072">
            <v>197851.4</v>
          </cell>
          <cell r="M1072">
            <v>218322.19</v>
          </cell>
          <cell r="N1072">
            <v>180527.81</v>
          </cell>
        </row>
        <row r="1073">
          <cell r="B1073" t="str">
            <v>Celeste</v>
          </cell>
          <cell r="C1073">
            <v>199076.17</v>
          </cell>
          <cell r="D1073">
            <v>185542.15</v>
          </cell>
          <cell r="E1073">
            <v>206232.85</v>
          </cell>
          <cell r="F1073">
            <v>198517.87</v>
          </cell>
          <cell r="G1073">
            <v>205257.42</v>
          </cell>
          <cell r="H1073">
            <v>205226.12</v>
          </cell>
          <cell r="I1073">
            <v>207573.95</v>
          </cell>
          <cell r="J1073">
            <v>208468.53</v>
          </cell>
          <cell r="K1073">
            <v>212176.69</v>
          </cell>
          <cell r="L1073">
            <v>220265.07</v>
          </cell>
          <cell r="M1073">
            <v>220167.52</v>
          </cell>
          <cell r="N1073">
            <v>230851.21</v>
          </cell>
        </row>
        <row r="1074">
          <cell r="B1074" t="str">
            <v>Puente Nuevo</v>
          </cell>
          <cell r="C1074">
            <v>330765.15000000002</v>
          </cell>
          <cell r="D1074">
            <v>321650.03999999998</v>
          </cell>
          <cell r="E1074">
            <v>373342.26</v>
          </cell>
          <cell r="F1074">
            <v>344302.73</v>
          </cell>
          <cell r="G1074">
            <v>362329.48</v>
          </cell>
          <cell r="H1074">
            <v>334152.69</v>
          </cell>
          <cell r="I1074">
            <v>350115.44</v>
          </cell>
          <cell r="J1074">
            <v>344177.6</v>
          </cell>
          <cell r="K1074">
            <v>326074.8</v>
          </cell>
          <cell r="L1074">
            <v>315072.57</v>
          </cell>
          <cell r="M1074">
            <v>325333.27</v>
          </cell>
          <cell r="N1074">
            <v>378006.08</v>
          </cell>
        </row>
        <row r="1075">
          <cell r="B1075" t="str">
            <v>Abtao</v>
          </cell>
          <cell r="C1075">
            <v>189654.46</v>
          </cell>
          <cell r="D1075">
            <v>169883.21</v>
          </cell>
          <cell r="E1075">
            <v>183244.02</v>
          </cell>
          <cell r="F1075">
            <v>183362.39</v>
          </cell>
          <cell r="G1075">
            <v>186710.07</v>
          </cell>
          <cell r="H1075">
            <v>179532.83</v>
          </cell>
          <cell r="I1075">
            <v>181811.39</v>
          </cell>
          <cell r="J1075">
            <v>183548.89</v>
          </cell>
          <cell r="K1075">
            <v>179408.51</v>
          </cell>
          <cell r="L1075">
            <v>174447.48</v>
          </cell>
          <cell r="M1075">
            <v>165559.64000000001</v>
          </cell>
          <cell r="N1075">
            <v>181364.2</v>
          </cell>
        </row>
        <row r="1076">
          <cell r="B1076" t="str">
            <v>Pachacútec E&amp;A</v>
          </cell>
          <cell r="C1076">
            <v>580505.92000000004</v>
          </cell>
          <cell r="D1076">
            <v>573386.9</v>
          </cell>
          <cell r="E1076">
            <v>637648.09</v>
          </cell>
          <cell r="F1076">
            <v>634636.56000000006</v>
          </cell>
          <cell r="G1076">
            <v>579008.85</v>
          </cell>
          <cell r="H1076">
            <v>622712.12</v>
          </cell>
          <cell r="I1076">
            <v>674773.37</v>
          </cell>
          <cell r="J1076">
            <v>722333.78</v>
          </cell>
          <cell r="K1076">
            <v>667497.31999999995</v>
          </cell>
          <cell r="L1076">
            <v>631134.02</v>
          </cell>
          <cell r="M1076">
            <v>578035.17000000004</v>
          </cell>
          <cell r="N1076">
            <v>617374.98</v>
          </cell>
        </row>
        <row r="1077">
          <cell r="B1077" t="str">
            <v>Tomas Valle</v>
          </cell>
          <cell r="C1077">
            <v>269131.39</v>
          </cell>
          <cell r="D1077">
            <v>281286.40999999997</v>
          </cell>
          <cell r="E1077">
            <v>341737.74</v>
          </cell>
          <cell r="F1077">
            <v>323383.21000000002</v>
          </cell>
          <cell r="G1077">
            <v>354606.25</v>
          </cell>
          <cell r="H1077">
            <v>349953.19</v>
          </cell>
          <cell r="I1077">
            <v>374752.8</v>
          </cell>
          <cell r="J1077">
            <v>405281.1</v>
          </cell>
          <cell r="K1077">
            <v>385846.31</v>
          </cell>
          <cell r="L1077">
            <v>395692.58</v>
          </cell>
          <cell r="M1077">
            <v>334176.59000000003</v>
          </cell>
          <cell r="N1077">
            <v>307494.67</v>
          </cell>
        </row>
        <row r="1078">
          <cell r="B1078" t="str">
            <v>Trigam II</v>
          </cell>
          <cell r="C1078">
            <v>265500.09999999998</v>
          </cell>
          <cell r="D1078">
            <v>233412.77</v>
          </cell>
          <cell r="E1078">
            <v>289126.03000000003</v>
          </cell>
          <cell r="F1078">
            <v>283146.71999999997</v>
          </cell>
          <cell r="G1078">
            <v>290529.45</v>
          </cell>
          <cell r="H1078">
            <v>274946.33</v>
          </cell>
          <cell r="I1078">
            <v>274589.18</v>
          </cell>
          <cell r="J1078">
            <v>255667.26</v>
          </cell>
          <cell r="K1078">
            <v>237908.04</v>
          </cell>
          <cell r="L1078">
            <v>250425.13</v>
          </cell>
          <cell r="M1078">
            <v>243053.35</v>
          </cell>
          <cell r="N1078">
            <v>283645.33</v>
          </cell>
        </row>
        <row r="1079">
          <cell r="B1079" t="str">
            <v>Acosa Breña</v>
          </cell>
          <cell r="C1079">
            <v>106043.09</v>
          </cell>
          <cell r="D1079">
            <v>106594.91</v>
          </cell>
          <cell r="E1079">
            <v>118793.94</v>
          </cell>
          <cell r="F1079">
            <v>108514.68</v>
          </cell>
          <cell r="G1079">
            <v>109601.18</v>
          </cell>
          <cell r="H1079">
            <v>101598.18</v>
          </cell>
          <cell r="I1079">
            <v>112372.53</v>
          </cell>
          <cell r="J1079">
            <v>128357.97</v>
          </cell>
          <cell r="K1079">
            <v>128644.22</v>
          </cell>
          <cell r="L1079">
            <v>125801.18</v>
          </cell>
          <cell r="M1079">
            <v>127381.7</v>
          </cell>
          <cell r="N1079">
            <v>136867.56</v>
          </cell>
        </row>
        <row r="1080">
          <cell r="B1080" t="str">
            <v>SchoII</v>
          </cell>
          <cell r="C1080">
            <v>43429.87</v>
          </cell>
          <cell r="D1080">
            <v>43676.93</v>
          </cell>
          <cell r="E1080">
            <v>50147.48</v>
          </cell>
          <cell r="F1080">
            <v>47755.53</v>
          </cell>
          <cell r="G1080">
            <v>50673.83</v>
          </cell>
          <cell r="H1080">
            <v>48709.55</v>
          </cell>
          <cell r="I1080">
            <v>50659.67</v>
          </cell>
          <cell r="J1080">
            <v>50837.99</v>
          </cell>
          <cell r="K1080">
            <v>49742.33</v>
          </cell>
          <cell r="L1080">
            <v>47407.61</v>
          </cell>
          <cell r="M1080">
            <v>41425.33</v>
          </cell>
          <cell r="N1080">
            <v>58218.48</v>
          </cell>
        </row>
        <row r="1081">
          <cell r="B1081" t="str">
            <v>Javier Prado</v>
          </cell>
          <cell r="C1081">
            <v>289119.06</v>
          </cell>
          <cell r="D1081">
            <v>264822.77</v>
          </cell>
          <cell r="E1081">
            <v>317216.21000000002</v>
          </cell>
          <cell r="F1081">
            <v>308570.46000000002</v>
          </cell>
          <cell r="G1081">
            <v>329045.7</v>
          </cell>
          <cell r="H1081">
            <v>329136.7</v>
          </cell>
          <cell r="I1081">
            <v>307567.21999999997</v>
          </cell>
          <cell r="J1081">
            <v>298917.83</v>
          </cell>
          <cell r="K1081">
            <v>279115.36</v>
          </cell>
          <cell r="L1081">
            <v>254180.1</v>
          </cell>
          <cell r="M1081">
            <v>245082.71</v>
          </cell>
          <cell r="N1081">
            <v>242755.57</v>
          </cell>
        </row>
        <row r="1082">
          <cell r="B1082" t="str">
            <v>Energigas Javier Prado</v>
          </cell>
          <cell r="C1082">
            <v>212769.74</v>
          </cell>
          <cell r="D1082">
            <v>218852.72</v>
          </cell>
          <cell r="E1082">
            <v>249800.82</v>
          </cell>
          <cell r="F1082">
            <v>248282.25</v>
          </cell>
          <cell r="G1082">
            <v>257329.06</v>
          </cell>
          <cell r="H1082">
            <v>247726.26</v>
          </cell>
          <cell r="I1082">
            <v>224259.01</v>
          </cell>
          <cell r="J1082">
            <v>223612.53</v>
          </cell>
          <cell r="K1082">
            <v>216721.41</v>
          </cell>
          <cell r="L1082">
            <v>236107.57</v>
          </cell>
          <cell r="M1082">
            <v>232792.17</v>
          </cell>
          <cell r="N1082">
            <v>221504.04</v>
          </cell>
        </row>
        <row r="1083">
          <cell r="B1083" t="str">
            <v>Salomon</v>
          </cell>
          <cell r="C1083">
            <v>234428.21</v>
          </cell>
          <cell r="D1083">
            <v>204878.94</v>
          </cell>
          <cell r="E1083">
            <v>231170.07</v>
          </cell>
          <cell r="F1083">
            <v>220601.12</v>
          </cell>
          <cell r="G1083">
            <v>207598.29</v>
          </cell>
          <cell r="H1083">
            <v>232442.37</v>
          </cell>
          <cell r="I1083">
            <v>304186.21000000002</v>
          </cell>
          <cell r="J1083">
            <v>314238.27</v>
          </cell>
          <cell r="K1083">
            <v>306953.64</v>
          </cell>
          <cell r="L1083">
            <v>341269.7</v>
          </cell>
          <cell r="M1083">
            <v>322171.03000000003</v>
          </cell>
          <cell r="N1083">
            <v>311272.03000000003</v>
          </cell>
        </row>
        <row r="1084">
          <cell r="B1084" t="str">
            <v>Santa Cruz</v>
          </cell>
          <cell r="C1084">
            <v>570485.86</v>
          </cell>
          <cell r="D1084">
            <v>483904</v>
          </cell>
          <cell r="E1084">
            <v>580242.74</v>
          </cell>
          <cell r="F1084">
            <v>597913.75</v>
          </cell>
          <cell r="G1084">
            <v>633857.11</v>
          </cell>
          <cell r="H1084">
            <v>586344.01</v>
          </cell>
          <cell r="I1084">
            <v>584546.93999999994</v>
          </cell>
          <cell r="J1084">
            <v>579364.12</v>
          </cell>
          <cell r="K1084">
            <v>557748.73</v>
          </cell>
          <cell r="L1084">
            <v>554827.55000000005</v>
          </cell>
          <cell r="M1084">
            <v>560260.62</v>
          </cell>
          <cell r="N1084">
            <v>564091.79</v>
          </cell>
        </row>
        <row r="1085">
          <cell r="B1085" t="str">
            <v>La Victoria</v>
          </cell>
          <cell r="C1085">
            <v>158290.23000000001</v>
          </cell>
          <cell r="D1085">
            <v>142364.6</v>
          </cell>
          <cell r="E1085">
            <v>158989.13</v>
          </cell>
          <cell r="F1085">
            <v>158288.45000000001</v>
          </cell>
          <cell r="G1085">
            <v>161122.72</v>
          </cell>
          <cell r="H1085">
            <v>148668.12</v>
          </cell>
          <cell r="I1085">
            <v>152717.70000000001</v>
          </cell>
          <cell r="J1085">
            <v>148071.35</v>
          </cell>
          <cell r="K1085">
            <v>158162.21</v>
          </cell>
          <cell r="L1085">
            <v>168047.06</v>
          </cell>
          <cell r="M1085">
            <v>162631.73000000001</v>
          </cell>
          <cell r="N1085">
            <v>142739.89000000001</v>
          </cell>
        </row>
        <row r="1086">
          <cell r="B1086" t="str">
            <v>La Campiña</v>
          </cell>
          <cell r="C1086">
            <v>304143.71000000002</v>
          </cell>
          <cell r="D1086">
            <v>291351.37</v>
          </cell>
          <cell r="E1086">
            <v>316467.21999999997</v>
          </cell>
          <cell r="F1086">
            <v>302479.45</v>
          </cell>
          <cell r="G1086">
            <v>319774.59000000003</v>
          </cell>
          <cell r="H1086">
            <v>296688.74</v>
          </cell>
          <cell r="I1086">
            <v>296141.06</v>
          </cell>
          <cell r="J1086">
            <v>308974.23</v>
          </cell>
          <cell r="K1086">
            <v>318679.84000000003</v>
          </cell>
          <cell r="L1086">
            <v>300069.28999999998</v>
          </cell>
          <cell r="M1086">
            <v>281729.91999999998</v>
          </cell>
          <cell r="N1086">
            <v>317604.08</v>
          </cell>
        </row>
        <row r="1087">
          <cell r="B1087" t="str">
            <v>Luna Pizarro</v>
          </cell>
          <cell r="C1087">
            <v>163596.06</v>
          </cell>
          <cell r="D1087">
            <v>154885.85</v>
          </cell>
          <cell r="E1087">
            <v>162210.26999999999</v>
          </cell>
          <cell r="F1087">
            <v>153053.13</v>
          </cell>
          <cell r="G1087">
            <v>157940.38</v>
          </cell>
          <cell r="H1087">
            <v>150150.23000000001</v>
          </cell>
          <cell r="I1087">
            <v>159661.82999999999</v>
          </cell>
          <cell r="J1087">
            <v>153772.9</v>
          </cell>
          <cell r="K1087">
            <v>153614.1</v>
          </cell>
          <cell r="L1087">
            <v>174773.38</v>
          </cell>
          <cell r="M1087">
            <v>158158.73000000001</v>
          </cell>
          <cell r="N1087">
            <v>164181.95000000001</v>
          </cell>
        </row>
        <row r="1088">
          <cell r="B1088" t="str">
            <v>Alas Peruanas</v>
          </cell>
          <cell r="C1088">
            <v>92444.18</v>
          </cell>
          <cell r="D1088">
            <v>72641.33</v>
          </cell>
          <cell r="E1088">
            <v>80403.509999999995</v>
          </cell>
          <cell r="F1088">
            <v>101916.96</v>
          </cell>
          <cell r="G1088">
            <v>145570.65</v>
          </cell>
          <cell r="H1088">
            <v>158911.85</v>
          </cell>
          <cell r="I1088">
            <v>140725.19</v>
          </cell>
          <cell r="J1088">
            <v>130539.17</v>
          </cell>
          <cell r="K1088">
            <v>139372.37</v>
          </cell>
          <cell r="L1088">
            <v>144834.92000000001</v>
          </cell>
          <cell r="M1088">
            <v>137723.73000000001</v>
          </cell>
          <cell r="N1088">
            <v>122553.9</v>
          </cell>
        </row>
        <row r="1089">
          <cell r="B1089" t="str">
            <v>Bolivar</v>
          </cell>
          <cell r="C1089">
            <v>120148.62</v>
          </cell>
          <cell r="D1089">
            <v>118250.16</v>
          </cell>
          <cell r="E1089">
            <v>138975.51</v>
          </cell>
          <cell r="F1089">
            <v>140160.48000000001</v>
          </cell>
          <cell r="G1089">
            <v>147732.01</v>
          </cell>
          <cell r="H1089">
            <v>170738.4</v>
          </cell>
          <cell r="I1089">
            <v>186481.09</v>
          </cell>
          <cell r="J1089">
            <v>206447.25</v>
          </cell>
          <cell r="K1089">
            <v>206643.14</v>
          </cell>
          <cell r="L1089">
            <v>197208</v>
          </cell>
          <cell r="M1089">
            <v>172347.78</v>
          </cell>
          <cell r="N1089">
            <v>76535.66</v>
          </cell>
        </row>
        <row r="1090">
          <cell r="B1090" t="str">
            <v>Ultragrifos</v>
          </cell>
          <cell r="C1090">
            <v>197384.65</v>
          </cell>
          <cell r="D1090">
            <v>176653.73</v>
          </cell>
          <cell r="E1090">
            <v>164932.13</v>
          </cell>
          <cell r="F1090">
            <v>148335.88</v>
          </cell>
          <cell r="G1090">
            <v>120089.63</v>
          </cell>
          <cell r="H1090">
            <v>118163.83</v>
          </cell>
          <cell r="I1090">
            <v>134157.29</v>
          </cell>
          <cell r="J1090">
            <v>141610.69</v>
          </cell>
          <cell r="K1090">
            <v>171138.23</v>
          </cell>
          <cell r="L1090">
            <v>193051.15</v>
          </cell>
          <cell r="M1090">
            <v>215836.41</v>
          </cell>
          <cell r="N1090">
            <v>230267.47</v>
          </cell>
        </row>
        <row r="1091">
          <cell r="B1091" t="str">
            <v>ETTISA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</row>
        <row r="1092">
          <cell r="B1092" t="str">
            <v>Gasocentro Sur</v>
          </cell>
          <cell r="C1092">
            <v>616750.63</v>
          </cell>
          <cell r="D1092">
            <v>557465.16</v>
          </cell>
          <cell r="E1092">
            <v>611051.05000000005</v>
          </cell>
          <cell r="F1092">
            <v>587624.86</v>
          </cell>
          <cell r="G1092">
            <v>620862.49</v>
          </cell>
          <cell r="H1092">
            <v>605873.92000000004</v>
          </cell>
          <cell r="I1092">
            <v>623975.42000000004</v>
          </cell>
          <cell r="J1092">
            <v>614661.55000000005</v>
          </cell>
          <cell r="K1092">
            <v>622255.06999999995</v>
          </cell>
          <cell r="L1092">
            <v>645085.67000000004</v>
          </cell>
          <cell r="M1092">
            <v>597448.31000000006</v>
          </cell>
          <cell r="N1092">
            <v>605570.92000000004</v>
          </cell>
        </row>
        <row r="1093">
          <cell r="B1093" t="str">
            <v>Ramiro Priale Huachipa</v>
          </cell>
          <cell r="C1093">
            <v>116750.1</v>
          </cell>
          <cell r="D1093">
            <v>120570.72</v>
          </cell>
          <cell r="E1093">
            <v>123309.53</v>
          </cell>
          <cell r="F1093">
            <v>114714.4</v>
          </cell>
          <cell r="G1093">
            <v>121443.77</v>
          </cell>
          <cell r="H1093">
            <v>109557.28</v>
          </cell>
          <cell r="I1093">
            <v>110032.42</v>
          </cell>
          <cell r="J1093">
            <v>108175.46</v>
          </cell>
          <cell r="K1093">
            <v>110906.59</v>
          </cell>
          <cell r="L1093">
            <v>119530.22</v>
          </cell>
          <cell r="M1093">
            <v>122600.37</v>
          </cell>
          <cell r="N1093">
            <v>129831.95</v>
          </cell>
        </row>
        <row r="1094">
          <cell r="B1094" t="str">
            <v>Estacion Canada</v>
          </cell>
          <cell r="C1094">
            <v>278666.69</v>
          </cell>
          <cell r="D1094">
            <v>273361.3</v>
          </cell>
          <cell r="E1094">
            <v>306429.19</v>
          </cell>
          <cell r="F1094">
            <v>284435.53000000003</v>
          </cell>
          <cell r="G1094">
            <v>285215.44</v>
          </cell>
          <cell r="H1094">
            <v>254177.85</v>
          </cell>
          <cell r="I1094">
            <v>239468.58</v>
          </cell>
          <cell r="J1094">
            <v>255712.4</v>
          </cell>
          <cell r="K1094">
            <v>271328.84000000003</v>
          </cell>
          <cell r="L1094">
            <v>330059.18</v>
          </cell>
          <cell r="M1094">
            <v>315004.53000000003</v>
          </cell>
          <cell r="N1094">
            <v>278590.89</v>
          </cell>
        </row>
        <row r="1095">
          <cell r="B1095" t="str">
            <v>Siroco La Victoria</v>
          </cell>
          <cell r="C1095">
            <v>250426.1</v>
          </cell>
          <cell r="D1095">
            <v>272568.33</v>
          </cell>
          <cell r="E1095">
            <v>309474.43</v>
          </cell>
          <cell r="F1095">
            <v>311757.46000000002</v>
          </cell>
          <cell r="G1095">
            <v>332099.62</v>
          </cell>
          <cell r="H1095">
            <v>304248.83</v>
          </cell>
          <cell r="I1095">
            <v>311320.65999999997</v>
          </cell>
          <cell r="J1095">
            <v>310451.13</v>
          </cell>
          <cell r="K1095">
            <v>295076.56</v>
          </cell>
          <cell r="L1095">
            <v>294998.86</v>
          </cell>
          <cell r="M1095">
            <v>328688.75</v>
          </cell>
          <cell r="N1095">
            <v>263602.87</v>
          </cell>
        </row>
        <row r="1096">
          <cell r="B1096" t="str">
            <v>Monterrico</v>
          </cell>
          <cell r="C1096">
            <v>127869.35</v>
          </cell>
          <cell r="D1096">
            <v>127435.84</v>
          </cell>
          <cell r="E1096">
            <v>146379.17000000001</v>
          </cell>
          <cell r="F1096">
            <v>142975.70000000001</v>
          </cell>
          <cell r="G1096">
            <v>153927.66</v>
          </cell>
          <cell r="H1096">
            <v>146717.09</v>
          </cell>
          <cell r="I1096">
            <v>139848.89000000001</v>
          </cell>
          <cell r="J1096">
            <v>138323.44</v>
          </cell>
          <cell r="K1096">
            <v>139550.45000000001</v>
          </cell>
          <cell r="L1096">
            <v>152324.32999999999</v>
          </cell>
          <cell r="M1096">
            <v>144805.60999999999</v>
          </cell>
          <cell r="N1096">
            <v>146531.21</v>
          </cell>
        </row>
        <row r="1097">
          <cell r="B1097" t="str">
            <v>Coesti El Rosario</v>
          </cell>
          <cell r="C1097">
            <v>106349.35</v>
          </cell>
          <cell r="D1097">
            <v>102639.72</v>
          </cell>
          <cell r="E1097">
            <v>113332.94</v>
          </cell>
          <cell r="F1097">
            <v>104533.77</v>
          </cell>
          <cell r="G1097">
            <v>107955.31</v>
          </cell>
          <cell r="H1097">
            <v>129183.86</v>
          </cell>
          <cell r="I1097">
            <v>123804.08</v>
          </cell>
          <cell r="J1097">
            <v>124804.55</v>
          </cell>
          <cell r="K1097">
            <v>133058.13</v>
          </cell>
          <cell r="L1097">
            <v>123689.95</v>
          </cell>
          <cell r="M1097">
            <v>116506.02</v>
          </cell>
          <cell r="N1097">
            <v>119672.88</v>
          </cell>
        </row>
        <row r="1098">
          <cell r="B1098" t="str">
            <v>Guardia Civil</v>
          </cell>
          <cell r="C1098">
            <v>271868.53999999998</v>
          </cell>
          <cell r="D1098">
            <v>217533.89</v>
          </cell>
          <cell r="E1098">
            <v>271685.08</v>
          </cell>
          <cell r="F1098">
            <v>275842.31</v>
          </cell>
          <cell r="G1098">
            <v>269061.45</v>
          </cell>
          <cell r="H1098">
            <v>261789.32</v>
          </cell>
          <cell r="I1098">
            <v>264029.82</v>
          </cell>
          <cell r="J1098">
            <v>242189.89</v>
          </cell>
          <cell r="K1098">
            <v>252577.86</v>
          </cell>
          <cell r="L1098">
            <v>241861.48</v>
          </cell>
          <cell r="M1098">
            <v>259684.42</v>
          </cell>
          <cell r="N1098">
            <v>271085.25</v>
          </cell>
        </row>
        <row r="1099">
          <cell r="B1099" t="str">
            <v>Ecomovil</v>
          </cell>
          <cell r="C1099">
            <v>350062.18</v>
          </cell>
          <cell r="D1099">
            <v>361723.55</v>
          </cell>
          <cell r="E1099">
            <v>392269.38</v>
          </cell>
          <cell r="F1099">
            <v>335107.34000000003</v>
          </cell>
          <cell r="G1099">
            <v>337172.67</v>
          </cell>
          <cell r="H1099">
            <v>319415.99</v>
          </cell>
          <cell r="I1099">
            <v>309061.09000000003</v>
          </cell>
          <cell r="J1099">
            <v>329868.08</v>
          </cell>
          <cell r="K1099">
            <v>349864.76</v>
          </cell>
          <cell r="L1099">
            <v>410517.3</v>
          </cell>
          <cell r="M1099">
            <v>363178.19</v>
          </cell>
          <cell r="N1099">
            <v>358025.11</v>
          </cell>
        </row>
        <row r="1100">
          <cell r="B1100" t="str">
            <v>Castilla Piura</v>
          </cell>
          <cell r="C1100">
            <v>49582.85</v>
          </cell>
          <cell r="D1100">
            <v>46727.58</v>
          </cell>
          <cell r="E1100">
            <v>62935.81</v>
          </cell>
          <cell r="F1100">
            <v>66589.320000000007</v>
          </cell>
          <cell r="G1100">
            <v>72968.009999999995</v>
          </cell>
          <cell r="H1100">
            <v>67646.83</v>
          </cell>
          <cell r="I1100">
            <v>74767.210000000006</v>
          </cell>
          <cell r="J1100">
            <v>71556.899999999994</v>
          </cell>
          <cell r="K1100">
            <v>59229.760000000002</v>
          </cell>
          <cell r="L1100">
            <v>41512.61</v>
          </cell>
          <cell r="M1100">
            <v>53519.67</v>
          </cell>
          <cell r="N1100">
            <v>46985.77</v>
          </cell>
        </row>
        <row r="1101">
          <cell r="B1101" t="str">
            <v>Pgn El Sol</v>
          </cell>
          <cell r="C1101">
            <v>265017.5</v>
          </cell>
          <cell r="D1101">
            <v>272007.43</v>
          </cell>
          <cell r="E1101">
            <v>312729.33</v>
          </cell>
          <cell r="F1101">
            <v>274404.64</v>
          </cell>
          <cell r="G1101">
            <v>315519.09999999998</v>
          </cell>
          <cell r="H1101">
            <v>315412.21999999997</v>
          </cell>
          <cell r="I1101">
            <v>308421.64</v>
          </cell>
          <cell r="J1101">
            <v>318796.59000000003</v>
          </cell>
          <cell r="K1101">
            <v>322788.25</v>
          </cell>
          <cell r="L1101">
            <v>310205.07</v>
          </cell>
          <cell r="M1101">
            <v>306048.02</v>
          </cell>
          <cell r="N1101">
            <v>322565.82</v>
          </cell>
        </row>
        <row r="1102">
          <cell r="B1102" t="str">
            <v>Coesti Canada</v>
          </cell>
          <cell r="C1102">
            <v>253454.64</v>
          </cell>
          <cell r="D1102">
            <v>230181.85</v>
          </cell>
          <cell r="E1102">
            <v>261766.67</v>
          </cell>
          <cell r="F1102">
            <v>252510.8</v>
          </cell>
          <cell r="G1102">
            <v>274137.76</v>
          </cell>
          <cell r="H1102">
            <v>270534.92</v>
          </cell>
          <cell r="I1102">
            <v>275975.48</v>
          </cell>
          <cell r="J1102">
            <v>200379.58</v>
          </cell>
          <cell r="K1102">
            <v>245937.27</v>
          </cell>
          <cell r="L1102">
            <v>250670.42</v>
          </cell>
          <cell r="M1102">
            <v>237289.08</v>
          </cell>
          <cell r="N1102">
            <v>259537.76</v>
          </cell>
        </row>
        <row r="1103">
          <cell r="B1103" t="str">
            <v>Estacion Arequipa</v>
          </cell>
          <cell r="C1103">
            <v>149886.49</v>
          </cell>
          <cell r="D1103">
            <v>149166.74</v>
          </cell>
          <cell r="E1103">
            <v>163184.4</v>
          </cell>
          <cell r="F1103">
            <v>156075.19</v>
          </cell>
          <cell r="G1103">
            <v>168161.14</v>
          </cell>
          <cell r="H1103">
            <v>166402.70000000001</v>
          </cell>
          <cell r="I1103">
            <v>159924.79999999999</v>
          </cell>
          <cell r="J1103">
            <v>157684.13</v>
          </cell>
          <cell r="K1103">
            <v>171517.08</v>
          </cell>
          <cell r="L1103">
            <v>184494.52</v>
          </cell>
          <cell r="M1103">
            <v>167363.78</v>
          </cell>
          <cell r="N1103">
            <v>183631.01</v>
          </cell>
        </row>
        <row r="1104">
          <cell r="B1104" t="str">
            <v>Ganagas</v>
          </cell>
          <cell r="C1104">
            <v>226175.94</v>
          </cell>
          <cell r="D1104">
            <v>217755.38</v>
          </cell>
          <cell r="E1104">
            <v>240387.97</v>
          </cell>
          <cell r="F1104">
            <v>229161.16</v>
          </cell>
          <cell r="G1104">
            <v>248367.72</v>
          </cell>
          <cell r="H1104">
            <v>216124.63</v>
          </cell>
          <cell r="I1104">
            <v>241924.09</v>
          </cell>
          <cell r="J1104">
            <v>249911.22</v>
          </cell>
          <cell r="K1104">
            <v>245853.15</v>
          </cell>
          <cell r="L1104">
            <v>236256.27</v>
          </cell>
          <cell r="M1104">
            <v>226182.5</v>
          </cell>
          <cell r="N1104">
            <v>248535.54</v>
          </cell>
        </row>
        <row r="1105">
          <cell r="B1105" t="str">
            <v>Javier Prado III</v>
          </cell>
          <cell r="C1105">
            <v>201930.94</v>
          </cell>
          <cell r="D1105">
            <v>195570.47</v>
          </cell>
          <cell r="E1105">
            <v>223643.84</v>
          </cell>
          <cell r="F1105">
            <v>222698.46</v>
          </cell>
          <cell r="G1105">
            <v>233713.82</v>
          </cell>
          <cell r="H1105">
            <v>212121.5</v>
          </cell>
          <cell r="I1105">
            <v>207898.38</v>
          </cell>
          <cell r="J1105">
            <v>210030.14</v>
          </cell>
          <cell r="K1105">
            <v>214251.4</v>
          </cell>
          <cell r="L1105">
            <v>216300.14</v>
          </cell>
          <cell r="M1105">
            <v>206386.43</v>
          </cell>
          <cell r="N1105">
            <v>223725.94</v>
          </cell>
        </row>
        <row r="1106">
          <cell r="B1106" t="str">
            <v>Bahia</v>
          </cell>
          <cell r="C1106">
            <v>383522.18</v>
          </cell>
          <cell r="D1106">
            <v>337207.56</v>
          </cell>
          <cell r="E1106">
            <v>334067.58</v>
          </cell>
          <cell r="F1106">
            <v>342618.45</v>
          </cell>
          <cell r="G1106">
            <v>331236.67</v>
          </cell>
          <cell r="H1106">
            <v>313651.46999999997</v>
          </cell>
          <cell r="I1106">
            <v>321364.05</v>
          </cell>
          <cell r="J1106">
            <v>337543.86</v>
          </cell>
          <cell r="K1106">
            <v>325549.90999999997</v>
          </cell>
          <cell r="L1106">
            <v>347681.05</v>
          </cell>
          <cell r="M1106">
            <v>335045.11</v>
          </cell>
          <cell r="N1106">
            <v>350669.68</v>
          </cell>
        </row>
        <row r="1107">
          <cell r="B1107" t="str">
            <v>PGN Gasocentro Norte</v>
          </cell>
          <cell r="C1107">
            <v>1659526.37</v>
          </cell>
          <cell r="D1107">
            <v>1500162.35</v>
          </cell>
          <cell r="E1107">
            <v>1649712.06</v>
          </cell>
          <cell r="F1107">
            <v>1593074.25</v>
          </cell>
          <cell r="G1107">
            <v>1700081.52</v>
          </cell>
          <cell r="H1107">
            <v>1674525.22</v>
          </cell>
          <cell r="I1107">
            <v>1728822.54</v>
          </cell>
          <cell r="J1107">
            <v>1776659.95</v>
          </cell>
          <cell r="K1107">
            <v>1852485.53</v>
          </cell>
          <cell r="L1107">
            <v>1883646.33</v>
          </cell>
          <cell r="M1107">
            <v>1788645.94</v>
          </cell>
          <cell r="N1107">
            <v>1805227.97</v>
          </cell>
        </row>
        <row r="1108">
          <cell r="B1108" t="str">
            <v>Petit Thouars</v>
          </cell>
          <cell r="C1108">
            <v>252068.91</v>
          </cell>
          <cell r="D1108">
            <v>242373.49</v>
          </cell>
          <cell r="E1108">
            <v>264709.21000000002</v>
          </cell>
          <cell r="F1108">
            <v>251855.09</v>
          </cell>
          <cell r="G1108">
            <v>262939.06</v>
          </cell>
          <cell r="H1108">
            <v>304269.07</v>
          </cell>
          <cell r="I1108">
            <v>299778.08</v>
          </cell>
          <cell r="J1108">
            <v>299022.40999999997</v>
          </cell>
          <cell r="K1108">
            <v>290332.02</v>
          </cell>
          <cell r="L1108">
            <v>327562.39</v>
          </cell>
          <cell r="M1108">
            <v>318643.34000000003</v>
          </cell>
          <cell r="N1108">
            <v>303586.45</v>
          </cell>
        </row>
        <row r="1109">
          <cell r="B1109" t="str">
            <v>Gascop Chiclayo</v>
          </cell>
          <cell r="C1109">
            <v>112248.96000000001</v>
          </cell>
          <cell r="D1109">
            <v>113293.61</v>
          </cell>
          <cell r="E1109">
            <v>137391.85</v>
          </cell>
          <cell r="F1109">
            <v>144916.53</v>
          </cell>
          <cell r="G1109">
            <v>151523.06</v>
          </cell>
          <cell r="H1109">
            <v>146490.73000000001</v>
          </cell>
          <cell r="I1109">
            <v>162049.43</v>
          </cell>
          <cell r="J1109">
            <v>166030.60999999999</v>
          </cell>
          <cell r="K1109">
            <v>154823.15</v>
          </cell>
          <cell r="L1109">
            <v>170968.65</v>
          </cell>
          <cell r="M1109">
            <v>187078.99</v>
          </cell>
          <cell r="N1109">
            <v>198028.7</v>
          </cell>
        </row>
        <row r="1110">
          <cell r="B1110" t="str">
            <v>Acosa Risso</v>
          </cell>
          <cell r="C1110">
            <v>315002.21999999997</v>
          </cell>
          <cell r="D1110">
            <v>303917.36</v>
          </cell>
          <cell r="E1110">
            <v>336810.76</v>
          </cell>
          <cell r="F1110">
            <v>302803.09000000003</v>
          </cell>
          <cell r="G1110">
            <v>326085.48</v>
          </cell>
          <cell r="H1110">
            <v>311446.68</v>
          </cell>
          <cell r="I1110">
            <v>323478.3</v>
          </cell>
          <cell r="J1110">
            <v>314551.58</v>
          </cell>
          <cell r="K1110">
            <v>315060.03000000003</v>
          </cell>
          <cell r="L1110">
            <v>359932.65</v>
          </cell>
          <cell r="M1110">
            <v>351384.99</v>
          </cell>
          <cell r="N1110">
            <v>361053.66</v>
          </cell>
        </row>
        <row r="1111">
          <cell r="B1111" t="str">
            <v>Inmaculada</v>
          </cell>
          <cell r="C1111">
            <v>143203.22</v>
          </cell>
          <cell r="D1111">
            <v>135659.9</v>
          </cell>
          <cell r="E1111">
            <v>152771.74</v>
          </cell>
          <cell r="F1111">
            <v>144456.95000000001</v>
          </cell>
          <cell r="G1111">
            <v>148375.76999999999</v>
          </cell>
          <cell r="H1111">
            <v>138868.95000000001</v>
          </cell>
          <cell r="I1111">
            <v>136833.9</v>
          </cell>
          <cell r="J1111">
            <v>134314.57</v>
          </cell>
          <cell r="K1111">
            <v>137292.1</v>
          </cell>
          <cell r="L1111">
            <v>155983.09</v>
          </cell>
          <cell r="M1111">
            <v>142017.53</v>
          </cell>
          <cell r="N1111">
            <v>159498.76</v>
          </cell>
        </row>
        <row r="1112">
          <cell r="B1112" t="str">
            <v>Orbegoso</v>
          </cell>
          <cell r="C1112">
            <v>101838.64</v>
          </cell>
          <cell r="D1112">
            <v>89255.77</v>
          </cell>
          <cell r="E1112">
            <v>101935.14</v>
          </cell>
          <cell r="F1112">
            <v>94507.69</v>
          </cell>
          <cell r="G1112">
            <v>112414.9</v>
          </cell>
          <cell r="H1112">
            <v>106539.08</v>
          </cell>
          <cell r="I1112">
            <v>98348.78</v>
          </cell>
          <cell r="J1112">
            <v>99069.71</v>
          </cell>
          <cell r="K1112">
            <v>110717.06</v>
          </cell>
          <cell r="L1112">
            <v>105097.14</v>
          </cell>
          <cell r="M1112">
            <v>109946.15</v>
          </cell>
          <cell r="N1112">
            <v>121122.11</v>
          </cell>
        </row>
        <row r="1113">
          <cell r="B1113" t="str">
            <v>Faucett PGN</v>
          </cell>
          <cell r="C1113">
            <v>172459.89</v>
          </cell>
          <cell r="D1113">
            <v>168620.36</v>
          </cell>
          <cell r="E1113">
            <v>188253.71</v>
          </cell>
          <cell r="F1113">
            <v>169333.36</v>
          </cell>
          <cell r="G1113">
            <v>166063.24</v>
          </cell>
          <cell r="H1113">
            <v>157264.31</v>
          </cell>
          <cell r="I1113">
            <v>151794.85</v>
          </cell>
          <cell r="J1113">
            <v>157812.68</v>
          </cell>
          <cell r="K1113">
            <v>166548.82999999999</v>
          </cell>
          <cell r="L1113">
            <v>155433.91</v>
          </cell>
          <cell r="M1113">
            <v>153705.74</v>
          </cell>
          <cell r="N1113">
            <v>165036.06</v>
          </cell>
        </row>
        <row r="1114">
          <cell r="B1114" t="str">
            <v>Bolivar PGN</v>
          </cell>
          <cell r="C1114">
            <v>116768.36</v>
          </cell>
          <cell r="D1114">
            <v>116521.76</v>
          </cell>
          <cell r="E1114">
            <v>137860.20000000001</v>
          </cell>
          <cell r="F1114">
            <v>124418.21</v>
          </cell>
          <cell r="G1114">
            <v>130241.93</v>
          </cell>
          <cell r="H1114">
            <v>148223.20000000001</v>
          </cell>
          <cell r="I1114">
            <v>160971.47</v>
          </cell>
          <cell r="J1114">
            <v>143711.5</v>
          </cell>
          <cell r="K1114">
            <v>152707.57999999999</v>
          </cell>
          <cell r="L1114">
            <v>134022.93</v>
          </cell>
          <cell r="M1114">
            <v>137374.35999999999</v>
          </cell>
          <cell r="N1114">
            <v>145692.92000000001</v>
          </cell>
        </row>
        <row r="1115">
          <cell r="B1115" t="str">
            <v>Pershing</v>
          </cell>
          <cell r="C1115">
            <v>83371.94</v>
          </cell>
          <cell r="D1115">
            <v>73743.8</v>
          </cell>
          <cell r="E1115">
            <v>75850.759999999995</v>
          </cell>
          <cell r="F1115">
            <v>72613.179999999993</v>
          </cell>
          <cell r="G1115">
            <v>77810.94</v>
          </cell>
          <cell r="H1115">
            <v>77378.710000000006</v>
          </cell>
          <cell r="I1115">
            <v>82789.56</v>
          </cell>
          <cell r="J1115">
            <v>78629.52</v>
          </cell>
          <cell r="K1115">
            <v>76827.37</v>
          </cell>
          <cell r="L1115">
            <v>68906.899999999994</v>
          </cell>
          <cell r="M1115">
            <v>65514.68</v>
          </cell>
          <cell r="N1115">
            <v>68839.149999999994</v>
          </cell>
        </row>
        <row r="1116">
          <cell r="B1116" t="str">
            <v>El Condor</v>
          </cell>
          <cell r="C1116">
            <v>282489.28000000003</v>
          </cell>
          <cell r="D1116">
            <v>273960.38</v>
          </cell>
          <cell r="E1116">
            <v>297828.59999999998</v>
          </cell>
          <cell r="F1116">
            <v>285948.09000000003</v>
          </cell>
          <cell r="G1116">
            <v>301579.31</v>
          </cell>
          <cell r="H1116">
            <v>290106.67</v>
          </cell>
          <cell r="I1116">
            <v>296562.21999999997</v>
          </cell>
          <cell r="J1116">
            <v>298297.21999999997</v>
          </cell>
          <cell r="K1116">
            <v>295946.09999999998</v>
          </cell>
          <cell r="L1116">
            <v>301687.2</v>
          </cell>
          <cell r="M1116">
            <v>293688.63</v>
          </cell>
          <cell r="N1116">
            <v>314421.43</v>
          </cell>
        </row>
        <row r="1117">
          <cell r="B1117" t="str">
            <v>Pacifico</v>
          </cell>
          <cell r="C1117">
            <v>300862.8</v>
          </cell>
          <cell r="D1117">
            <v>308568.5</v>
          </cell>
          <cell r="E1117">
            <v>348775.31</v>
          </cell>
          <cell r="F1117">
            <v>306302.71999999997</v>
          </cell>
          <cell r="G1117">
            <v>324183.67999999999</v>
          </cell>
          <cell r="H1117">
            <v>319188.68</v>
          </cell>
          <cell r="I1117">
            <v>339880.37</v>
          </cell>
          <cell r="J1117">
            <v>341991.08</v>
          </cell>
          <cell r="K1117">
            <v>323913.34999999998</v>
          </cell>
          <cell r="L1117">
            <v>349580.98</v>
          </cell>
          <cell r="M1117">
            <v>350639.25</v>
          </cell>
          <cell r="N1117">
            <v>387070.71</v>
          </cell>
        </row>
        <row r="1118">
          <cell r="B1118" t="str">
            <v>Andino</v>
          </cell>
          <cell r="C1118">
            <v>338276.25</v>
          </cell>
          <cell r="D1118">
            <v>313539.76</v>
          </cell>
          <cell r="E1118">
            <v>345811.97</v>
          </cell>
          <cell r="F1118">
            <v>346835.62</v>
          </cell>
          <cell r="G1118">
            <v>363106.29</v>
          </cell>
          <cell r="H1118">
            <v>303450.83</v>
          </cell>
          <cell r="I1118">
            <v>252696.76</v>
          </cell>
          <cell r="J1118">
            <v>209951.1</v>
          </cell>
          <cell r="K1118">
            <v>234027.59</v>
          </cell>
          <cell r="L1118">
            <v>293673.40999999997</v>
          </cell>
          <cell r="M1118">
            <v>293752.67</v>
          </cell>
          <cell r="N1118">
            <v>321537.76</v>
          </cell>
        </row>
        <row r="1119">
          <cell r="B1119" t="str">
            <v>Siroco Faucett</v>
          </cell>
          <cell r="C1119">
            <v>204580.9</v>
          </cell>
          <cell r="D1119">
            <v>197608.08</v>
          </cell>
          <cell r="E1119">
            <v>226544.39</v>
          </cell>
          <cell r="F1119">
            <v>217879.97</v>
          </cell>
          <cell r="G1119">
            <v>231545.48</v>
          </cell>
          <cell r="H1119">
            <v>210313.59</v>
          </cell>
          <cell r="I1119">
            <v>222400.59</v>
          </cell>
          <cell r="J1119">
            <v>224476.03</v>
          </cell>
          <cell r="K1119">
            <v>215446.99</v>
          </cell>
          <cell r="L1119">
            <v>212005.38</v>
          </cell>
          <cell r="M1119">
            <v>225874.04</v>
          </cell>
          <cell r="N1119">
            <v>242964</v>
          </cell>
        </row>
        <row r="1120">
          <cell r="B1120" t="str">
            <v>Arequipa PGN</v>
          </cell>
          <cell r="C1120">
            <v>118621.87</v>
          </cell>
          <cell r="D1120">
            <v>121639.14</v>
          </cell>
          <cell r="E1120">
            <v>134168.97</v>
          </cell>
          <cell r="F1120">
            <v>131449.46</v>
          </cell>
          <cell r="G1120">
            <v>136674.21</v>
          </cell>
          <cell r="H1120">
            <v>144077.64000000001</v>
          </cell>
          <cell r="I1120">
            <v>145009.94</v>
          </cell>
          <cell r="J1120">
            <v>141871.65</v>
          </cell>
          <cell r="K1120">
            <v>159332.68</v>
          </cell>
          <cell r="L1120">
            <v>184484.06</v>
          </cell>
          <cell r="M1120">
            <v>177296.1</v>
          </cell>
          <cell r="N1120">
            <v>164096.41</v>
          </cell>
        </row>
        <row r="1121">
          <cell r="B1121" t="str">
            <v>El Pino</v>
          </cell>
          <cell r="C1121">
            <v>145092.24</v>
          </cell>
          <cell r="D1121">
            <v>136884.5</v>
          </cell>
          <cell r="E1121">
            <v>145695.65</v>
          </cell>
          <cell r="F1121">
            <v>145347.91</v>
          </cell>
          <cell r="G1121">
            <v>152552.24</v>
          </cell>
          <cell r="H1121">
            <v>133216.48000000001</v>
          </cell>
          <cell r="I1121">
            <v>123936.55</v>
          </cell>
          <cell r="J1121">
            <v>124714.77</v>
          </cell>
          <cell r="K1121">
            <v>120884.41</v>
          </cell>
          <cell r="L1121">
            <v>132548.22</v>
          </cell>
          <cell r="M1121">
            <v>135984.71</v>
          </cell>
          <cell r="N1121">
            <v>141905</v>
          </cell>
        </row>
        <row r="1122">
          <cell r="B1122" t="str">
            <v>Pachacutec ROE</v>
          </cell>
          <cell r="C1122">
            <v>202556.87</v>
          </cell>
          <cell r="D1122">
            <v>190631.37</v>
          </cell>
          <cell r="E1122">
            <v>220462.03</v>
          </cell>
          <cell r="F1122">
            <v>199590.85</v>
          </cell>
          <cell r="G1122">
            <v>214429.85</v>
          </cell>
          <cell r="H1122">
            <v>200440.45</v>
          </cell>
          <cell r="I1122">
            <v>179174.13</v>
          </cell>
          <cell r="J1122">
            <v>184108.75</v>
          </cell>
          <cell r="K1122">
            <v>177766.7</v>
          </cell>
          <cell r="L1122">
            <v>180725.34</v>
          </cell>
          <cell r="M1122">
            <v>174514.31</v>
          </cell>
          <cell r="N1122">
            <v>188097.6</v>
          </cell>
        </row>
        <row r="1123">
          <cell r="B1123" t="str">
            <v>Salaverry</v>
          </cell>
          <cell r="C1123">
            <v>80730.84</v>
          </cell>
          <cell r="D1123">
            <v>82592.44</v>
          </cell>
          <cell r="E1123">
            <v>99740.3</v>
          </cell>
          <cell r="F1123">
            <v>91081.64</v>
          </cell>
          <cell r="G1123">
            <v>85683.61</v>
          </cell>
          <cell r="H1123">
            <v>99149.56</v>
          </cell>
          <cell r="I1123">
            <v>98302.720000000001</v>
          </cell>
          <cell r="J1123">
            <v>99988.93</v>
          </cell>
          <cell r="K1123">
            <v>115709.56</v>
          </cell>
          <cell r="L1123">
            <v>100925.82</v>
          </cell>
          <cell r="M1123">
            <v>88714.19</v>
          </cell>
          <cell r="N1123">
            <v>97240.57</v>
          </cell>
        </row>
        <row r="1124">
          <cell r="B1124" t="str">
            <v>Lima Sur</v>
          </cell>
          <cell r="C1124">
            <v>344830.75</v>
          </cell>
          <cell r="D1124">
            <v>343685.21</v>
          </cell>
          <cell r="E1124">
            <v>382302.29</v>
          </cell>
          <cell r="F1124">
            <v>368306.04</v>
          </cell>
          <cell r="G1124">
            <v>374210.9</v>
          </cell>
          <cell r="H1124">
            <v>367991.61</v>
          </cell>
          <cell r="I1124">
            <v>367991.78</v>
          </cell>
          <cell r="J1124">
            <v>383168.68</v>
          </cell>
          <cell r="K1124">
            <v>346603.43</v>
          </cell>
          <cell r="L1124">
            <v>376074.68</v>
          </cell>
          <cell r="M1124">
            <v>373869.38</v>
          </cell>
          <cell r="N1124">
            <v>382278.28</v>
          </cell>
        </row>
        <row r="1125">
          <cell r="B1125" t="str">
            <v>Satelite</v>
          </cell>
          <cell r="C1125">
            <v>310836.53000000003</v>
          </cell>
          <cell r="D1125">
            <v>213802.29</v>
          </cell>
          <cell r="E1125">
            <v>281740.5</v>
          </cell>
          <cell r="F1125">
            <v>272529.7</v>
          </cell>
          <cell r="G1125">
            <v>285777.95</v>
          </cell>
          <cell r="H1125">
            <v>250531.16</v>
          </cell>
          <cell r="I1125">
            <v>262014.65</v>
          </cell>
          <cell r="J1125">
            <v>276877.21999999997</v>
          </cell>
          <cell r="K1125">
            <v>276738.84999999998</v>
          </cell>
          <cell r="L1125">
            <v>301524.18</v>
          </cell>
          <cell r="M1125">
            <v>305554.34999999998</v>
          </cell>
          <cell r="N1125">
            <v>344513.4</v>
          </cell>
        </row>
        <row r="1126">
          <cell r="B1126" t="str">
            <v>Acosa Magdalena</v>
          </cell>
          <cell r="C1126">
            <v>63735.63</v>
          </cell>
          <cell r="D1126">
            <v>67130.42</v>
          </cell>
          <cell r="E1126">
            <v>77011.27</v>
          </cell>
          <cell r="F1126">
            <v>65479.06</v>
          </cell>
          <cell r="G1126">
            <v>73510.070000000007</v>
          </cell>
          <cell r="H1126">
            <v>73310.16</v>
          </cell>
          <cell r="I1126">
            <v>74631.94</v>
          </cell>
          <cell r="J1126">
            <v>72226.09</v>
          </cell>
          <cell r="K1126">
            <v>74806.070000000007</v>
          </cell>
          <cell r="L1126">
            <v>70359.34</v>
          </cell>
          <cell r="M1126">
            <v>63575.79</v>
          </cell>
          <cell r="N1126">
            <v>66132.490000000005</v>
          </cell>
        </row>
        <row r="1127">
          <cell r="B1127" t="str">
            <v>Alibru</v>
          </cell>
          <cell r="C1127">
            <v>121167.21</v>
          </cell>
          <cell r="D1127">
            <v>115444.92</v>
          </cell>
          <cell r="E1127">
            <v>126702.27</v>
          </cell>
          <cell r="F1127">
            <v>125824.9</v>
          </cell>
          <cell r="G1127">
            <v>126470.15</v>
          </cell>
          <cell r="H1127">
            <v>125358.95</v>
          </cell>
          <cell r="I1127">
            <v>128082.22</v>
          </cell>
          <cell r="J1127">
            <v>131109.59</v>
          </cell>
          <cell r="K1127">
            <v>128453.78</v>
          </cell>
          <cell r="L1127">
            <v>137253.10999999999</v>
          </cell>
          <cell r="M1127">
            <v>132108.66</v>
          </cell>
          <cell r="N1127">
            <v>159156.51</v>
          </cell>
        </row>
        <row r="1128">
          <cell r="B1128" t="str">
            <v>Pueblo Libre</v>
          </cell>
          <cell r="C1128">
            <v>127240.81</v>
          </cell>
          <cell r="D1128">
            <v>122162.51</v>
          </cell>
          <cell r="E1128">
            <v>131307.74</v>
          </cell>
          <cell r="F1128">
            <v>130016.33</v>
          </cell>
          <cell r="G1128">
            <v>131132.82</v>
          </cell>
          <cell r="H1128">
            <v>129465.81</v>
          </cell>
          <cell r="I1128">
            <v>116013.86</v>
          </cell>
          <cell r="J1128">
            <v>130565.99</v>
          </cell>
          <cell r="K1128">
            <v>135932.69</v>
          </cell>
          <cell r="L1128">
            <v>145351.85999999999</v>
          </cell>
          <cell r="M1128">
            <v>138758.79</v>
          </cell>
          <cell r="N1128">
            <v>156091.06</v>
          </cell>
        </row>
        <row r="1129">
          <cell r="B1129" t="str">
            <v>Puente Piedra</v>
          </cell>
          <cell r="C1129">
            <v>238070.75</v>
          </cell>
          <cell r="D1129">
            <v>216728.52</v>
          </cell>
          <cell r="E1129">
            <v>236659.59</v>
          </cell>
          <cell r="F1129">
            <v>230359.67</v>
          </cell>
          <cell r="G1129">
            <v>230077.08</v>
          </cell>
          <cell r="H1129">
            <v>222787.77</v>
          </cell>
          <cell r="I1129">
            <v>227616.73</v>
          </cell>
          <cell r="J1129">
            <v>247867.94</v>
          </cell>
          <cell r="K1129">
            <v>240305.78</v>
          </cell>
          <cell r="L1129">
            <v>255225.38</v>
          </cell>
          <cell r="M1129">
            <v>253631.15</v>
          </cell>
          <cell r="N1129">
            <v>267938.81</v>
          </cell>
        </row>
        <row r="1130">
          <cell r="B1130" t="str">
            <v>Espinoza Ica</v>
          </cell>
          <cell r="C1130">
            <v>250908.5</v>
          </cell>
          <cell r="D1130">
            <v>239857.83</v>
          </cell>
          <cell r="E1130">
            <v>252450.6</v>
          </cell>
          <cell r="F1130">
            <v>248466.17</v>
          </cell>
          <cell r="G1130">
            <v>242136.76</v>
          </cell>
          <cell r="H1130">
            <v>192498.77</v>
          </cell>
          <cell r="I1130">
            <v>153362.14000000001</v>
          </cell>
          <cell r="J1130">
            <v>159191.01999999999</v>
          </cell>
          <cell r="K1130">
            <v>152552.54999999999</v>
          </cell>
          <cell r="L1130">
            <v>149017.95000000001</v>
          </cell>
          <cell r="M1130">
            <v>143932.18</v>
          </cell>
          <cell r="N1130">
            <v>154579.71</v>
          </cell>
        </row>
        <row r="1131">
          <cell r="B1131" t="str">
            <v>PGN El Ovalo</v>
          </cell>
          <cell r="C1131">
            <v>303973.07</v>
          </cell>
          <cell r="D1131">
            <v>279762.43</v>
          </cell>
          <cell r="E1131">
            <v>314099.25</v>
          </cell>
          <cell r="F1131">
            <v>305607.63</v>
          </cell>
          <cell r="G1131">
            <v>318567.3</v>
          </cell>
          <cell r="H1131">
            <v>297539.13</v>
          </cell>
          <cell r="I1131">
            <v>313100.33</v>
          </cell>
          <cell r="J1131">
            <v>313751.07</v>
          </cell>
          <cell r="K1131">
            <v>292481.71999999997</v>
          </cell>
          <cell r="L1131">
            <v>307841.37</v>
          </cell>
          <cell r="M1131">
            <v>299316.33</v>
          </cell>
          <cell r="N1131">
            <v>339409.9</v>
          </cell>
        </row>
        <row r="1132">
          <cell r="B1132" t="str">
            <v>Grifosa La Marina</v>
          </cell>
          <cell r="C1132">
            <v>184861.48</v>
          </cell>
          <cell r="D1132">
            <v>189982.91</v>
          </cell>
          <cell r="E1132">
            <v>212681.33</v>
          </cell>
          <cell r="F1132">
            <v>180807.33</v>
          </cell>
          <cell r="G1132">
            <v>194604.93</v>
          </cell>
          <cell r="H1132">
            <v>184756.24</v>
          </cell>
          <cell r="I1132">
            <v>200467.21</v>
          </cell>
          <cell r="J1132">
            <v>195584.04</v>
          </cell>
          <cell r="K1132">
            <v>199681.61</v>
          </cell>
          <cell r="L1132">
            <v>209633.05</v>
          </cell>
          <cell r="M1132">
            <v>193955.72</v>
          </cell>
          <cell r="N1132">
            <v>200955.53</v>
          </cell>
        </row>
        <row r="1133">
          <cell r="B1133" t="str">
            <v>Huiracocha</v>
          </cell>
          <cell r="C1133">
            <v>147449.65</v>
          </cell>
          <cell r="D1133">
            <v>137901.96</v>
          </cell>
          <cell r="E1133">
            <v>148855.98000000001</v>
          </cell>
          <cell r="F1133">
            <v>147518.54999999999</v>
          </cell>
          <cell r="G1133">
            <v>160555.9</v>
          </cell>
          <cell r="H1133">
            <v>166969.32</v>
          </cell>
          <cell r="I1133">
            <v>172403.12</v>
          </cell>
          <cell r="J1133">
            <v>178749.61</v>
          </cell>
          <cell r="K1133">
            <v>181087.51</v>
          </cell>
          <cell r="L1133">
            <v>177030.68</v>
          </cell>
          <cell r="M1133">
            <v>173795.93</v>
          </cell>
          <cell r="N1133">
            <v>176608.93</v>
          </cell>
        </row>
        <row r="1134">
          <cell r="B1134" t="str">
            <v>PGN Gambeta</v>
          </cell>
          <cell r="C1134">
            <v>115046.04</v>
          </cell>
          <cell r="D1134">
            <v>131253.85</v>
          </cell>
          <cell r="E1134">
            <v>158831.57</v>
          </cell>
          <cell r="F1134">
            <v>161223.84</v>
          </cell>
          <cell r="G1134">
            <v>157851.04999999999</v>
          </cell>
          <cell r="H1134">
            <v>161303.12</v>
          </cell>
          <cell r="I1134">
            <v>172733.24</v>
          </cell>
          <cell r="J1134">
            <v>169409.16</v>
          </cell>
          <cell r="K1134">
            <v>163412.43</v>
          </cell>
          <cell r="L1134">
            <v>169460.55</v>
          </cell>
          <cell r="M1134">
            <v>170077.74</v>
          </cell>
          <cell r="N1134">
            <v>173552.06</v>
          </cell>
        </row>
        <row r="1135">
          <cell r="B1135" t="str">
            <v>Acosa Sucre</v>
          </cell>
          <cell r="C1135">
            <v>124016.51</v>
          </cell>
          <cell r="D1135">
            <v>123875.44</v>
          </cell>
          <cell r="E1135">
            <v>137307.65</v>
          </cell>
          <cell r="F1135">
            <v>133415.01999999999</v>
          </cell>
          <cell r="G1135">
            <v>133184.06</v>
          </cell>
          <cell r="H1135">
            <v>135479.79</v>
          </cell>
          <cell r="I1135">
            <v>150389.79</v>
          </cell>
          <cell r="J1135">
            <v>159161.01</v>
          </cell>
          <cell r="K1135">
            <v>167937.8</v>
          </cell>
          <cell r="L1135">
            <v>165395.26999999999</v>
          </cell>
          <cell r="M1135">
            <v>159794.5</v>
          </cell>
          <cell r="N1135">
            <v>157687.9</v>
          </cell>
        </row>
        <row r="1136">
          <cell r="B1136" t="str">
            <v>Gardenias</v>
          </cell>
          <cell r="C1136">
            <v>201544.23</v>
          </cell>
          <cell r="D1136">
            <v>197848.12</v>
          </cell>
          <cell r="E1136">
            <v>207123.94</v>
          </cell>
          <cell r="F1136">
            <v>210857.11</v>
          </cell>
          <cell r="G1136">
            <v>211231.49</v>
          </cell>
          <cell r="H1136">
            <v>202326.12</v>
          </cell>
          <cell r="I1136">
            <v>205100.27</v>
          </cell>
          <cell r="J1136">
            <v>223129.25</v>
          </cell>
          <cell r="K1136">
            <v>223129.04</v>
          </cell>
          <cell r="L1136">
            <v>224799.96</v>
          </cell>
          <cell r="M1136">
            <v>222979.16</v>
          </cell>
          <cell r="N1136">
            <v>168955.95</v>
          </cell>
        </row>
        <row r="1137">
          <cell r="B1137" t="str">
            <v>Monte Everest</v>
          </cell>
          <cell r="C1137">
            <v>180995.7</v>
          </cell>
          <cell r="D1137">
            <v>175870.17</v>
          </cell>
          <cell r="E1137">
            <v>196453.68</v>
          </cell>
          <cell r="F1137">
            <v>199771.83</v>
          </cell>
          <cell r="G1137">
            <v>218214.02</v>
          </cell>
          <cell r="H1137">
            <v>215651.22</v>
          </cell>
          <cell r="I1137">
            <v>219473.18</v>
          </cell>
          <cell r="J1137">
            <v>231845.54</v>
          </cell>
          <cell r="K1137">
            <v>233816.64</v>
          </cell>
          <cell r="L1137">
            <v>221246.3</v>
          </cell>
          <cell r="M1137">
            <v>226551.67999999999</v>
          </cell>
          <cell r="N1137">
            <v>228095.89</v>
          </cell>
        </row>
        <row r="1138">
          <cell r="B1138" t="str">
            <v>Coesti Ferrari</v>
          </cell>
          <cell r="C1138">
            <v>289011.08</v>
          </cell>
          <cell r="D1138">
            <v>299602.40999999997</v>
          </cell>
          <cell r="E1138">
            <v>331889.82</v>
          </cell>
          <cell r="F1138">
            <v>298301.82</v>
          </cell>
          <cell r="G1138">
            <v>302505.92</v>
          </cell>
          <cell r="H1138">
            <v>291795.08</v>
          </cell>
          <cell r="I1138">
            <v>326262.27</v>
          </cell>
          <cell r="J1138">
            <v>314375.67</v>
          </cell>
          <cell r="K1138">
            <v>291115.37</v>
          </cell>
          <cell r="L1138">
            <v>284095.33</v>
          </cell>
          <cell r="M1138">
            <v>271431.67</v>
          </cell>
          <cell r="N1138">
            <v>272055.51</v>
          </cell>
        </row>
        <row r="1139">
          <cell r="B1139" t="str">
            <v>San Jacinto</v>
          </cell>
          <cell r="C1139">
            <v>184249.37</v>
          </cell>
          <cell r="D1139">
            <v>166866.21</v>
          </cell>
          <cell r="E1139">
            <v>210717.59</v>
          </cell>
          <cell r="F1139">
            <v>190792.71</v>
          </cell>
          <cell r="G1139">
            <v>200013.57</v>
          </cell>
          <cell r="H1139">
            <v>187694.9</v>
          </cell>
          <cell r="I1139">
            <v>188274.33</v>
          </cell>
          <cell r="J1139">
            <v>208518.66</v>
          </cell>
          <cell r="K1139">
            <v>200222.06</v>
          </cell>
          <cell r="L1139">
            <v>213936.92</v>
          </cell>
          <cell r="M1139">
            <v>212571.47</v>
          </cell>
          <cell r="N1139">
            <v>222849.72</v>
          </cell>
        </row>
        <row r="1140">
          <cell r="B1140" t="str">
            <v>PGN Mexico</v>
          </cell>
          <cell r="C1140">
            <v>196771</v>
          </cell>
          <cell r="D1140">
            <v>193560.11</v>
          </cell>
          <cell r="E1140">
            <v>224065.39</v>
          </cell>
          <cell r="F1140">
            <v>235741.63</v>
          </cell>
          <cell r="G1140">
            <v>248512.61</v>
          </cell>
          <cell r="H1140">
            <v>243565.71</v>
          </cell>
          <cell r="I1140">
            <v>252381.59</v>
          </cell>
          <cell r="J1140">
            <v>260830.03</v>
          </cell>
          <cell r="K1140">
            <v>253663.94</v>
          </cell>
          <cell r="L1140">
            <v>250219.26</v>
          </cell>
          <cell r="M1140">
            <v>228485.41</v>
          </cell>
          <cell r="N1140">
            <v>273618.25</v>
          </cell>
        </row>
        <row r="1141">
          <cell r="B1141" t="str">
            <v>Argus Iquitos</v>
          </cell>
          <cell r="C1141">
            <v>334427.21000000002</v>
          </cell>
          <cell r="D1141">
            <v>296726.45</v>
          </cell>
          <cell r="E1141">
            <v>317169.09000000003</v>
          </cell>
          <cell r="F1141">
            <v>307747.03999999998</v>
          </cell>
          <cell r="G1141">
            <v>309678.61</v>
          </cell>
          <cell r="H1141">
            <v>283168.53999999998</v>
          </cell>
          <cell r="I1141">
            <v>303293.83</v>
          </cell>
          <cell r="J1141">
            <v>295946.07</v>
          </cell>
          <cell r="K1141">
            <v>297554.18</v>
          </cell>
          <cell r="L1141">
            <v>344788.77</v>
          </cell>
          <cell r="M1141">
            <v>302898.09000000003</v>
          </cell>
          <cell r="N1141">
            <v>279778.40999999997</v>
          </cell>
        </row>
        <row r="1142">
          <cell r="B1142" t="str">
            <v>El Torito SMP</v>
          </cell>
          <cell r="C1142">
            <v>353929.23</v>
          </cell>
          <cell r="D1142">
            <v>308702.77</v>
          </cell>
          <cell r="E1142">
            <v>336002.25</v>
          </cell>
          <cell r="F1142">
            <v>330187.51</v>
          </cell>
          <cell r="G1142">
            <v>350144.19</v>
          </cell>
          <cell r="H1142">
            <v>335013.75</v>
          </cell>
          <cell r="I1142">
            <v>341240.31</v>
          </cell>
          <cell r="J1142">
            <v>354275.66</v>
          </cell>
          <cell r="K1142">
            <v>371227.84</v>
          </cell>
          <cell r="L1142">
            <v>400498.61</v>
          </cell>
          <cell r="M1142">
            <v>388925.45</v>
          </cell>
          <cell r="N1142">
            <v>421378.99</v>
          </cell>
        </row>
        <row r="1143">
          <cell r="B1143" t="str">
            <v>Grifo Master</v>
          </cell>
          <cell r="C1143">
            <v>547000.29</v>
          </cell>
          <cell r="D1143">
            <v>504825.84</v>
          </cell>
          <cell r="E1143">
            <v>543340.56000000006</v>
          </cell>
          <cell r="F1143">
            <v>525749.35</v>
          </cell>
          <cell r="G1143">
            <v>537591.94999999995</v>
          </cell>
          <cell r="H1143">
            <v>500599.24</v>
          </cell>
          <cell r="I1143">
            <v>525078.65</v>
          </cell>
          <cell r="J1143">
            <v>531637.18000000005</v>
          </cell>
          <cell r="K1143">
            <v>463019.48</v>
          </cell>
          <cell r="L1143">
            <v>349207.56</v>
          </cell>
          <cell r="M1143">
            <v>411938.95</v>
          </cell>
          <cell r="N1143">
            <v>495822.92</v>
          </cell>
        </row>
        <row r="1144">
          <cell r="B1144" t="str">
            <v>Energigas Victoria 2</v>
          </cell>
          <cell r="C1144">
            <v>139961.01999999999</v>
          </cell>
          <cell r="D1144">
            <v>130517.67</v>
          </cell>
          <cell r="E1144">
            <v>142052.87</v>
          </cell>
          <cell r="F1144">
            <v>139861.21</v>
          </cell>
          <cell r="G1144">
            <v>140922.06</v>
          </cell>
          <cell r="H1144">
            <v>135046.14000000001</v>
          </cell>
          <cell r="I1144">
            <v>125892.64</v>
          </cell>
          <cell r="J1144">
            <v>128676.22</v>
          </cell>
          <cell r="K1144">
            <v>124675.6</v>
          </cell>
          <cell r="L1144">
            <v>139126.07</v>
          </cell>
          <cell r="M1144">
            <v>134072.26999999999</v>
          </cell>
          <cell r="N1144">
            <v>115700.05</v>
          </cell>
        </row>
        <row r="1145">
          <cell r="B1145" t="str">
            <v>Estación Auly</v>
          </cell>
          <cell r="C1145">
            <v>277517.24</v>
          </cell>
          <cell r="D1145">
            <v>262943.62</v>
          </cell>
          <cell r="E1145">
            <v>306991.51</v>
          </cell>
          <cell r="F1145">
            <v>284587.28000000003</v>
          </cell>
          <cell r="G1145">
            <v>307880.78000000003</v>
          </cell>
          <cell r="H1145">
            <v>311037.17</v>
          </cell>
          <cell r="I1145">
            <v>311476.03999999998</v>
          </cell>
          <cell r="J1145">
            <v>303644.12</v>
          </cell>
          <cell r="K1145">
            <v>279583.46000000002</v>
          </cell>
          <cell r="L1145">
            <v>267449.46000000002</v>
          </cell>
          <cell r="M1145">
            <v>226124.76</v>
          </cell>
          <cell r="N1145">
            <v>267980.09000000003</v>
          </cell>
        </row>
        <row r="1146">
          <cell r="B1146" t="str">
            <v>PGN 28 de Julio</v>
          </cell>
          <cell r="C1146">
            <v>233479.05</v>
          </cell>
          <cell r="D1146">
            <v>226343.3</v>
          </cell>
          <cell r="E1146">
            <v>237744.32</v>
          </cell>
          <cell r="F1146">
            <v>239442.67</v>
          </cell>
          <cell r="G1146">
            <v>267590.05</v>
          </cell>
          <cell r="H1146">
            <v>261685.82</v>
          </cell>
          <cell r="I1146">
            <v>282689.67</v>
          </cell>
          <cell r="J1146">
            <v>298598.24</v>
          </cell>
          <cell r="K1146">
            <v>286169.76</v>
          </cell>
          <cell r="L1146">
            <v>302244.69</v>
          </cell>
          <cell r="M1146">
            <v>306459.94</v>
          </cell>
          <cell r="N1146">
            <v>301894.31</v>
          </cell>
        </row>
        <row r="1147">
          <cell r="B1147" t="str">
            <v>Coesti Montreal</v>
          </cell>
          <cell r="C1147">
            <v>215882.75</v>
          </cell>
          <cell r="D1147">
            <v>208813.29</v>
          </cell>
          <cell r="E1147">
            <v>231358.39</v>
          </cell>
          <cell r="F1147">
            <v>212941.72</v>
          </cell>
          <cell r="G1147">
            <v>228685.06</v>
          </cell>
          <cell r="H1147">
            <v>214514.39</v>
          </cell>
          <cell r="I1147">
            <v>225151.22</v>
          </cell>
          <cell r="J1147">
            <v>240825.06</v>
          </cell>
          <cell r="K1147">
            <v>244287.77</v>
          </cell>
          <cell r="L1147">
            <v>241421.37</v>
          </cell>
          <cell r="M1147">
            <v>226263.2</v>
          </cell>
          <cell r="N1147">
            <v>252856.3</v>
          </cell>
        </row>
        <row r="1148">
          <cell r="B1148" t="str">
            <v>Villa El Salvador</v>
          </cell>
          <cell r="C1148">
            <v>117342.48</v>
          </cell>
          <cell r="D1148">
            <v>112157.62</v>
          </cell>
          <cell r="E1148">
            <v>147456.35999999999</v>
          </cell>
          <cell r="F1148">
            <v>108648.87</v>
          </cell>
          <cell r="G1148">
            <v>147251.89000000001</v>
          </cell>
          <cell r="H1148">
            <v>165654.9</v>
          </cell>
          <cell r="I1148">
            <v>167101.07999999999</v>
          </cell>
          <cell r="J1148">
            <v>170610.21</v>
          </cell>
          <cell r="K1148">
            <v>172009.26</v>
          </cell>
          <cell r="L1148">
            <v>176919.03</v>
          </cell>
          <cell r="M1148">
            <v>164230.20000000001</v>
          </cell>
          <cell r="N1148">
            <v>164371.85999999999</v>
          </cell>
        </row>
        <row r="1149">
          <cell r="B1149" t="str">
            <v>Duogas</v>
          </cell>
          <cell r="C1149">
            <v>232232.44</v>
          </cell>
          <cell r="D1149">
            <v>208833.97</v>
          </cell>
          <cell r="E1149">
            <v>228750.72</v>
          </cell>
          <cell r="F1149">
            <v>222029.99</v>
          </cell>
          <cell r="G1149">
            <v>246626.73</v>
          </cell>
          <cell r="H1149">
            <v>274723.48</v>
          </cell>
          <cell r="I1149">
            <v>270199.33</v>
          </cell>
          <cell r="J1149">
            <v>270008.21000000002</v>
          </cell>
          <cell r="K1149">
            <v>260103.11</v>
          </cell>
          <cell r="L1149">
            <v>272783.3</v>
          </cell>
          <cell r="M1149">
            <v>265228.12</v>
          </cell>
          <cell r="N1149">
            <v>270298.07</v>
          </cell>
        </row>
        <row r="1150">
          <cell r="B1150" t="str">
            <v>Santo Domingo</v>
          </cell>
          <cell r="C1150">
            <v>129637.01</v>
          </cell>
          <cell r="D1150">
            <v>160049.85999999999</v>
          </cell>
          <cell r="E1150">
            <v>184060.77</v>
          </cell>
          <cell r="F1150">
            <v>147632.34</v>
          </cell>
          <cell r="G1150">
            <v>147246.84</v>
          </cell>
          <cell r="H1150">
            <v>155800.32999999999</v>
          </cell>
          <cell r="I1150">
            <v>175413.25</v>
          </cell>
          <cell r="J1150">
            <v>180507.59</v>
          </cell>
          <cell r="K1150">
            <v>169866.3</v>
          </cell>
          <cell r="L1150">
            <v>202136.76</v>
          </cell>
          <cell r="M1150">
            <v>142026.78</v>
          </cell>
          <cell r="N1150">
            <v>169792.79</v>
          </cell>
        </row>
        <row r="1151">
          <cell r="B1151" t="str">
            <v>NGE</v>
          </cell>
          <cell r="C1151">
            <v>121098.19</v>
          </cell>
          <cell r="D1151">
            <v>116535.36</v>
          </cell>
          <cell r="E1151">
            <v>139724.35999999999</v>
          </cell>
          <cell r="F1151">
            <v>148002.76999999999</v>
          </cell>
          <cell r="G1151">
            <v>165177.74</v>
          </cell>
          <cell r="H1151">
            <v>183492.51</v>
          </cell>
          <cell r="I1151">
            <v>181449.49</v>
          </cell>
          <cell r="J1151">
            <v>189597.68</v>
          </cell>
          <cell r="K1151">
            <v>189232.64000000001</v>
          </cell>
          <cell r="L1151">
            <v>161208.6</v>
          </cell>
          <cell r="M1151">
            <v>171750.26</v>
          </cell>
          <cell r="N1151">
            <v>148587.37</v>
          </cell>
        </row>
        <row r="1152">
          <cell r="B1152" t="str">
            <v>PGN Ramiro Prialé</v>
          </cell>
          <cell r="C1152">
            <v>298385.15999999997</v>
          </cell>
          <cell r="D1152">
            <v>275389.87</v>
          </cell>
          <cell r="E1152">
            <v>297014.94</v>
          </cell>
          <cell r="F1152">
            <v>319564.05</v>
          </cell>
          <cell r="G1152">
            <v>367143.79</v>
          </cell>
          <cell r="H1152">
            <v>352838.31</v>
          </cell>
          <cell r="I1152">
            <v>349865.32</v>
          </cell>
          <cell r="J1152">
            <v>331239.67</v>
          </cell>
          <cell r="K1152">
            <v>343666.2</v>
          </cell>
          <cell r="L1152">
            <v>359244.4</v>
          </cell>
          <cell r="M1152">
            <v>408693.15</v>
          </cell>
          <cell r="N1152">
            <v>413250.39</v>
          </cell>
        </row>
        <row r="1153">
          <cell r="B1153" t="str">
            <v>Importaciones Diana</v>
          </cell>
          <cell r="C1153">
            <v>206325.09</v>
          </cell>
          <cell r="D1153">
            <v>154185.84</v>
          </cell>
          <cell r="E1153">
            <v>223660.71</v>
          </cell>
          <cell r="F1153">
            <v>231114.94</v>
          </cell>
          <cell r="G1153">
            <v>220108.73</v>
          </cell>
          <cell r="H1153">
            <v>185794.32</v>
          </cell>
          <cell r="I1153">
            <v>177229.37</v>
          </cell>
          <cell r="J1153">
            <v>172987.31</v>
          </cell>
          <cell r="K1153">
            <v>166531.07</v>
          </cell>
          <cell r="L1153">
            <v>187173.09</v>
          </cell>
          <cell r="M1153">
            <v>176020.34</v>
          </cell>
          <cell r="N1153">
            <v>164075.9</v>
          </cell>
        </row>
        <row r="1154">
          <cell r="B1154" t="str">
            <v>Reimij</v>
          </cell>
          <cell r="C1154">
            <v>178400.55</v>
          </cell>
          <cell r="D1154">
            <v>159416.35999999999</v>
          </cell>
          <cell r="E1154">
            <v>160641.34</v>
          </cell>
          <cell r="F1154">
            <v>147755.63</v>
          </cell>
          <cell r="G1154">
            <v>150104.72</v>
          </cell>
          <cell r="H1154">
            <v>149312.68</v>
          </cell>
          <cell r="I1154">
            <v>156111.54999999999</v>
          </cell>
          <cell r="J1154">
            <v>160063</v>
          </cell>
          <cell r="K1154">
            <v>162005.47</v>
          </cell>
          <cell r="L1154">
            <v>174580.06</v>
          </cell>
          <cell r="M1154">
            <v>176067.20000000001</v>
          </cell>
          <cell r="N1154">
            <v>259199</v>
          </cell>
        </row>
        <row r="1155">
          <cell r="B1155" t="str">
            <v>Coesti Benavides</v>
          </cell>
          <cell r="C1155">
            <v>286793.96999999997</v>
          </cell>
          <cell r="D1155">
            <v>259257.42</v>
          </cell>
          <cell r="E1155">
            <v>280061.7</v>
          </cell>
          <cell r="F1155">
            <v>245382.27</v>
          </cell>
          <cell r="G1155">
            <v>299070.89</v>
          </cell>
          <cell r="H1155">
            <v>284905.98</v>
          </cell>
          <cell r="I1155">
            <v>294936.56</v>
          </cell>
          <cell r="J1155">
            <v>308801.34000000003</v>
          </cell>
          <cell r="K1155">
            <v>316580.89</v>
          </cell>
          <cell r="L1155">
            <v>318910.53999999998</v>
          </cell>
          <cell r="M1155">
            <v>303373.25</v>
          </cell>
          <cell r="N1155">
            <v>313669.86</v>
          </cell>
        </row>
        <row r="1156">
          <cell r="B1156" t="str">
            <v>Las Flores</v>
          </cell>
          <cell r="C1156">
            <v>221363.09</v>
          </cell>
          <cell r="D1156">
            <v>209177.21</v>
          </cell>
          <cell r="E1156">
            <v>220080.3</v>
          </cell>
          <cell r="F1156">
            <v>208174.89</v>
          </cell>
          <cell r="G1156">
            <v>209869.85</v>
          </cell>
          <cell r="H1156">
            <v>203052.68</v>
          </cell>
          <cell r="I1156">
            <v>195096.94</v>
          </cell>
          <cell r="J1156">
            <v>195554.03</v>
          </cell>
          <cell r="K1156">
            <v>184730.85</v>
          </cell>
          <cell r="L1156">
            <v>187536.38</v>
          </cell>
          <cell r="M1156">
            <v>178073.54</v>
          </cell>
          <cell r="N1156">
            <v>200735.86</v>
          </cell>
        </row>
        <row r="1157">
          <cell r="B1157" t="str">
            <v>Campoy</v>
          </cell>
          <cell r="C1157">
            <v>220722.62</v>
          </cell>
          <cell r="D1157">
            <v>222934.13</v>
          </cell>
          <cell r="E1157">
            <v>236628.49</v>
          </cell>
          <cell r="F1157">
            <v>222792.2</v>
          </cell>
          <cell r="G1157">
            <v>242215.79</v>
          </cell>
          <cell r="H1157">
            <v>211842.72</v>
          </cell>
          <cell r="I1157">
            <v>197077.41</v>
          </cell>
          <cell r="J1157">
            <v>209519.68</v>
          </cell>
          <cell r="K1157">
            <v>217784.58</v>
          </cell>
          <cell r="L1157">
            <v>224624.59</v>
          </cell>
          <cell r="M1157">
            <v>216568.43</v>
          </cell>
          <cell r="N1157">
            <v>245632.64000000001</v>
          </cell>
        </row>
        <row r="1158">
          <cell r="B1158" t="str">
            <v>Servigas</v>
          </cell>
          <cell r="C1158">
            <v>475094.39</v>
          </cell>
          <cell r="D1158">
            <v>443496.56</v>
          </cell>
          <cell r="E1158">
            <v>496931.77</v>
          </cell>
          <cell r="F1158">
            <v>470844.71</v>
          </cell>
          <cell r="G1158">
            <v>468065.26</v>
          </cell>
          <cell r="H1158">
            <v>410433.17</v>
          </cell>
          <cell r="I1158">
            <v>457812.76</v>
          </cell>
          <cell r="J1158">
            <v>448573.66</v>
          </cell>
          <cell r="K1158">
            <v>465758.49</v>
          </cell>
          <cell r="L1158">
            <v>509874.62</v>
          </cell>
          <cell r="M1158">
            <v>521967.05</v>
          </cell>
          <cell r="N1158">
            <v>548369.86</v>
          </cell>
        </row>
        <row r="1159">
          <cell r="B1159" t="str">
            <v>Wiese</v>
          </cell>
          <cell r="C1159">
            <v>293940.57</v>
          </cell>
          <cell r="D1159">
            <v>271608.82</v>
          </cell>
          <cell r="E1159">
            <v>308890.19</v>
          </cell>
          <cell r="F1159">
            <v>284741.42</v>
          </cell>
          <cell r="G1159">
            <v>313725.90999999997</v>
          </cell>
          <cell r="H1159">
            <v>299385.53000000003</v>
          </cell>
          <cell r="I1159">
            <v>304707.01</v>
          </cell>
          <cell r="J1159">
            <v>308444.51</v>
          </cell>
          <cell r="K1159">
            <v>297789.65000000002</v>
          </cell>
          <cell r="L1159">
            <v>301277.39</v>
          </cell>
          <cell r="M1159">
            <v>287979.61</v>
          </cell>
          <cell r="N1159">
            <v>288206.03000000003</v>
          </cell>
        </row>
        <row r="1160">
          <cell r="B1160" t="str">
            <v>Espinoza Huacho</v>
          </cell>
          <cell r="C1160">
            <v>308813.24</v>
          </cell>
          <cell r="D1160">
            <v>294887.06</v>
          </cell>
          <cell r="E1160">
            <v>330066.28000000003</v>
          </cell>
          <cell r="F1160">
            <v>333393.63</v>
          </cell>
          <cell r="G1160">
            <v>335170.38</v>
          </cell>
          <cell r="H1160">
            <v>321411.09999999998</v>
          </cell>
          <cell r="I1160">
            <v>350559.31</v>
          </cell>
          <cell r="J1160">
            <v>333023.19</v>
          </cell>
          <cell r="K1160">
            <v>330560.71000000002</v>
          </cell>
          <cell r="L1160">
            <v>347068.51</v>
          </cell>
          <cell r="M1160">
            <v>348337.45</v>
          </cell>
          <cell r="N1160">
            <v>344696.75</v>
          </cell>
        </row>
        <row r="1161">
          <cell r="B1161" t="str">
            <v>Coesti Los Frutales</v>
          </cell>
          <cell r="C1161">
            <v>126744.35</v>
          </cell>
          <cell r="D1161">
            <v>131712.54</v>
          </cell>
          <cell r="E1161">
            <v>143967.09</v>
          </cell>
          <cell r="F1161">
            <v>141256.13</v>
          </cell>
          <cell r="G1161">
            <v>148406.70000000001</v>
          </cell>
          <cell r="H1161">
            <v>139219.04999999999</v>
          </cell>
          <cell r="I1161">
            <v>123090.1</v>
          </cell>
          <cell r="J1161">
            <v>116414.77</v>
          </cell>
          <cell r="K1161">
            <v>120542.43</v>
          </cell>
          <cell r="L1161">
            <v>121900.9</v>
          </cell>
          <cell r="M1161">
            <v>110923.67</v>
          </cell>
          <cell r="N1161">
            <v>114671.8</v>
          </cell>
        </row>
        <row r="1162">
          <cell r="B1162" t="str">
            <v>Guardia Chalaca</v>
          </cell>
          <cell r="C1162">
            <v>203898.48</v>
          </cell>
          <cell r="D1162">
            <v>190124.99</v>
          </cell>
          <cell r="E1162">
            <v>212650.6</v>
          </cell>
          <cell r="F1162">
            <v>202809.24</v>
          </cell>
          <cell r="G1162">
            <v>206701.92</v>
          </cell>
          <cell r="H1162">
            <v>202146.23</v>
          </cell>
          <cell r="I1162">
            <v>202806.5</v>
          </cell>
          <cell r="J1162">
            <v>210689.68</v>
          </cell>
          <cell r="K1162">
            <v>216491.17</v>
          </cell>
          <cell r="L1162">
            <v>212013.79</v>
          </cell>
          <cell r="M1162">
            <v>202809.24</v>
          </cell>
          <cell r="N1162">
            <v>222905.2</v>
          </cell>
        </row>
        <row r="1163">
          <cell r="B1163" t="str">
            <v>Servitor Marina</v>
          </cell>
          <cell r="C1163">
            <v>109852.6</v>
          </cell>
          <cell r="D1163">
            <v>113302.65</v>
          </cell>
          <cell r="E1163">
            <v>129464.01</v>
          </cell>
          <cell r="F1163">
            <v>123781.4</v>
          </cell>
          <cell r="G1163">
            <v>132205.06</v>
          </cell>
          <cell r="H1163">
            <v>125315.42</v>
          </cell>
          <cell r="I1163">
            <v>139605.60999999999</v>
          </cell>
          <cell r="J1163">
            <v>159129.79999999999</v>
          </cell>
          <cell r="K1163">
            <v>156755.5</v>
          </cell>
          <cell r="L1163">
            <v>152683.53</v>
          </cell>
          <cell r="M1163">
            <v>146593.20000000001</v>
          </cell>
          <cell r="N1163">
            <v>140854.54</v>
          </cell>
        </row>
        <row r="1164">
          <cell r="B1164" t="str">
            <v>Trailergas</v>
          </cell>
          <cell r="C1164">
            <v>88965.78</v>
          </cell>
          <cell r="D1164">
            <v>171366.53</v>
          </cell>
          <cell r="E1164">
            <v>272183.55</v>
          </cell>
          <cell r="F1164">
            <v>273749.33</v>
          </cell>
          <cell r="G1164">
            <v>295382.84999999998</v>
          </cell>
          <cell r="H1164">
            <v>299830.84000000003</v>
          </cell>
          <cell r="I1164">
            <v>322874.37</v>
          </cell>
          <cell r="J1164">
            <v>310083.37</v>
          </cell>
          <cell r="K1164">
            <v>230057.02</v>
          </cell>
          <cell r="L1164">
            <v>241877.41</v>
          </cell>
          <cell r="M1164">
            <v>299795.31</v>
          </cell>
          <cell r="N1164">
            <v>328865.27</v>
          </cell>
        </row>
        <row r="1165">
          <cell r="B1165" t="str">
            <v>Energigas La Marina</v>
          </cell>
          <cell r="C1165">
            <v>52324.17</v>
          </cell>
          <cell r="D1165">
            <v>55511.48</v>
          </cell>
          <cell r="E1165">
            <v>58701.25</v>
          </cell>
          <cell r="F1165">
            <v>56303.41</v>
          </cell>
          <cell r="G1165">
            <v>63677.62</v>
          </cell>
          <cell r="H1165">
            <v>57814.39</v>
          </cell>
          <cell r="I1165">
            <v>61177.64</v>
          </cell>
          <cell r="J1165">
            <v>73291.19</v>
          </cell>
          <cell r="K1165">
            <v>76922.3</v>
          </cell>
          <cell r="L1165">
            <v>77446.62</v>
          </cell>
          <cell r="M1165">
            <v>75359.23</v>
          </cell>
          <cell r="N1165">
            <v>72743.100000000006</v>
          </cell>
        </row>
        <row r="1166">
          <cell r="B1166" t="str">
            <v>Julcan</v>
          </cell>
          <cell r="C1166">
            <v>210964.63</v>
          </cell>
          <cell r="D1166">
            <v>205997.36</v>
          </cell>
          <cell r="E1166">
            <v>214059.04</v>
          </cell>
          <cell r="F1166">
            <v>198281.3</v>
          </cell>
          <cell r="G1166">
            <v>234092.02</v>
          </cell>
          <cell r="H1166">
            <v>231180.37</v>
          </cell>
          <cell r="I1166">
            <v>252525.28</v>
          </cell>
          <cell r="J1166">
            <v>254243.3</v>
          </cell>
          <cell r="K1166">
            <v>254104.22</v>
          </cell>
          <cell r="L1166">
            <v>238271.35999999999</v>
          </cell>
          <cell r="M1166">
            <v>234334.21</v>
          </cell>
          <cell r="N1166">
            <v>272062.65000000002</v>
          </cell>
        </row>
        <row r="1167">
          <cell r="B1167" t="str">
            <v>Mahanaim</v>
          </cell>
          <cell r="C1167">
            <v>436390.31</v>
          </cell>
          <cell r="D1167">
            <v>349348.02</v>
          </cell>
          <cell r="E1167">
            <v>433241.38</v>
          </cell>
          <cell r="F1167">
            <v>430927.68</v>
          </cell>
          <cell r="G1167">
            <v>448267.03</v>
          </cell>
          <cell r="H1167">
            <v>402271.7</v>
          </cell>
          <cell r="I1167">
            <v>422905.43</v>
          </cell>
          <cell r="J1167">
            <v>332254.40000000002</v>
          </cell>
          <cell r="K1167">
            <v>414344.66</v>
          </cell>
          <cell r="L1167">
            <v>406804.68</v>
          </cell>
          <cell r="M1167">
            <v>397555.16</v>
          </cell>
          <cell r="N1167">
            <v>364036.79</v>
          </cell>
        </row>
        <row r="1168">
          <cell r="B1168" t="str">
            <v>Gascop Piura 2</v>
          </cell>
          <cell r="C1168">
            <v>12351.85</v>
          </cell>
          <cell r="D1168">
            <v>15201.08</v>
          </cell>
          <cell r="E1168">
            <v>43290.35</v>
          </cell>
          <cell r="F1168">
            <v>83217.78</v>
          </cell>
          <cell r="G1168">
            <v>88706.4</v>
          </cell>
          <cell r="H1168">
            <v>99132.31</v>
          </cell>
          <cell r="I1168">
            <v>135965.68</v>
          </cell>
          <cell r="J1168">
            <v>184199</v>
          </cell>
          <cell r="K1168">
            <v>173003.83</v>
          </cell>
          <cell r="L1168">
            <v>185041.32</v>
          </cell>
          <cell r="M1168">
            <v>188500.89</v>
          </cell>
          <cell r="N1168">
            <v>201082.98</v>
          </cell>
        </row>
        <row r="1169">
          <cell r="B1169" t="str">
            <v>Octano Campoy</v>
          </cell>
          <cell r="C1169">
            <v>133937.35999999999</v>
          </cell>
          <cell r="D1169">
            <v>127110.12</v>
          </cell>
          <cell r="E1169">
            <v>139576.06</v>
          </cell>
          <cell r="F1169">
            <v>131285.41</v>
          </cell>
          <cell r="G1169">
            <v>136681.91</v>
          </cell>
          <cell r="H1169">
            <v>159161.4</v>
          </cell>
          <cell r="I1169">
            <v>183922.37</v>
          </cell>
          <cell r="J1169">
            <v>209456.57</v>
          </cell>
          <cell r="K1169">
            <v>209957.71</v>
          </cell>
          <cell r="L1169">
            <v>236306.49</v>
          </cell>
          <cell r="M1169">
            <v>248161.64</v>
          </cell>
          <cell r="N1169">
            <v>266778.36</v>
          </cell>
        </row>
        <row r="1170">
          <cell r="B1170" t="str">
            <v>DC Lube 2</v>
          </cell>
          <cell r="C1170">
            <v>206123.7</v>
          </cell>
          <cell r="D1170">
            <v>203918.3</v>
          </cell>
          <cell r="E1170">
            <v>234814.27</v>
          </cell>
          <cell r="F1170">
            <v>223597.32</v>
          </cell>
          <cell r="G1170">
            <v>232144.75</v>
          </cell>
          <cell r="H1170">
            <v>231055.19</v>
          </cell>
          <cell r="I1170">
            <v>216994.62</v>
          </cell>
          <cell r="J1170">
            <v>241991.31</v>
          </cell>
          <cell r="K1170">
            <v>260192.5</v>
          </cell>
          <cell r="L1170">
            <v>281989.73</v>
          </cell>
          <cell r="M1170">
            <v>264871.39</v>
          </cell>
          <cell r="N1170">
            <v>292035.68</v>
          </cell>
        </row>
        <row r="1171">
          <cell r="B1171" t="str">
            <v>Lima Carburantes</v>
          </cell>
          <cell r="C1171">
            <v>433178.92</v>
          </cell>
          <cell r="D1171">
            <v>422101.05</v>
          </cell>
          <cell r="E1171">
            <v>444970.63</v>
          </cell>
          <cell r="F1171">
            <v>427581.44</v>
          </cell>
          <cell r="G1171">
            <v>452521.09</v>
          </cell>
          <cell r="H1171">
            <v>449442.2</v>
          </cell>
          <cell r="I1171">
            <v>456831.09</v>
          </cell>
          <cell r="J1171">
            <v>453038.53</v>
          </cell>
          <cell r="K1171">
            <v>351561.93</v>
          </cell>
          <cell r="L1171">
            <v>380032.11</v>
          </cell>
          <cell r="M1171">
            <v>372049.36</v>
          </cell>
          <cell r="N1171">
            <v>429793.88</v>
          </cell>
        </row>
        <row r="1172">
          <cell r="B1172" t="str">
            <v>Gascop Chiclayo 2</v>
          </cell>
          <cell r="C1172">
            <v>76054.649999999994</v>
          </cell>
          <cell r="D1172">
            <v>67228.240000000005</v>
          </cell>
          <cell r="E1172">
            <v>83969.35</v>
          </cell>
          <cell r="F1172">
            <v>94352.21</v>
          </cell>
          <cell r="G1172">
            <v>119698.42</v>
          </cell>
          <cell r="H1172">
            <v>132150.31</v>
          </cell>
          <cell r="I1172">
            <v>141390.63</v>
          </cell>
          <cell r="J1172">
            <v>161916.26</v>
          </cell>
          <cell r="K1172">
            <v>176328.81</v>
          </cell>
          <cell r="L1172">
            <v>179743.07</v>
          </cell>
          <cell r="M1172">
            <v>164331.78</v>
          </cell>
          <cell r="N1172">
            <v>183120.85</v>
          </cell>
        </row>
        <row r="1173">
          <cell r="B1173" t="str">
            <v>Jevaro</v>
          </cell>
          <cell r="C1173">
            <v>282090.55</v>
          </cell>
          <cell r="D1173">
            <v>226209.07</v>
          </cell>
          <cell r="E1173">
            <v>248220.75</v>
          </cell>
          <cell r="F1173">
            <v>237554.24</v>
          </cell>
          <cell r="G1173">
            <v>261323.35</v>
          </cell>
          <cell r="H1173">
            <v>229405</v>
          </cell>
          <cell r="I1173">
            <v>238315.98</v>
          </cell>
          <cell r="J1173">
            <v>236538.31</v>
          </cell>
          <cell r="K1173">
            <v>229004.42</v>
          </cell>
          <cell r="L1173">
            <v>241557.79</v>
          </cell>
          <cell r="M1173">
            <v>243486.52</v>
          </cell>
          <cell r="N1173">
            <v>247541.84</v>
          </cell>
        </row>
        <row r="1174">
          <cell r="B1174" t="str">
            <v>Coesti Tavirsa</v>
          </cell>
          <cell r="C1174">
            <v>586009.81000000006</v>
          </cell>
          <cell r="D1174">
            <v>547889.97</v>
          </cell>
          <cell r="E1174">
            <v>596189.66</v>
          </cell>
          <cell r="F1174">
            <v>566270.22</v>
          </cell>
          <cell r="G1174">
            <v>589306.43999999994</v>
          </cell>
          <cell r="H1174">
            <v>574398.54</v>
          </cell>
          <cell r="I1174">
            <v>590424.17000000004</v>
          </cell>
          <cell r="J1174">
            <v>592932.91</v>
          </cell>
          <cell r="K1174">
            <v>636351.85</v>
          </cell>
          <cell r="L1174">
            <v>643201.47</v>
          </cell>
          <cell r="M1174">
            <v>639373.71</v>
          </cell>
          <cell r="N1174">
            <v>618768.77</v>
          </cell>
        </row>
        <row r="1175">
          <cell r="B1175" t="str">
            <v>Coesti Carmelo</v>
          </cell>
          <cell r="C1175">
            <v>168154.86</v>
          </cell>
          <cell r="D1175">
            <v>166664.44</v>
          </cell>
          <cell r="E1175">
            <v>188945.61</v>
          </cell>
          <cell r="F1175">
            <v>181758.8</v>
          </cell>
          <cell r="G1175">
            <v>183129.07</v>
          </cell>
          <cell r="H1175">
            <v>170210.18</v>
          </cell>
          <cell r="I1175">
            <v>172134.8</v>
          </cell>
          <cell r="J1175">
            <v>156124.24</v>
          </cell>
          <cell r="K1175">
            <v>165546.79</v>
          </cell>
          <cell r="L1175">
            <v>154630.57</v>
          </cell>
          <cell r="M1175">
            <v>149614.49</v>
          </cell>
          <cell r="N1175">
            <v>150357.5</v>
          </cell>
        </row>
        <row r="1176">
          <cell r="B1176" t="str">
            <v>Primax Castaños</v>
          </cell>
          <cell r="C1176">
            <v>121219.23</v>
          </cell>
          <cell r="D1176">
            <v>119783.03999999999</v>
          </cell>
          <cell r="E1176">
            <v>134711.62</v>
          </cell>
          <cell r="F1176">
            <v>126801.88</v>
          </cell>
          <cell r="G1176">
            <v>130455.65</v>
          </cell>
          <cell r="H1176">
            <v>138926.39999999999</v>
          </cell>
          <cell r="I1176">
            <v>136455.88</v>
          </cell>
          <cell r="J1176">
            <v>148052.34</v>
          </cell>
          <cell r="K1176">
            <v>147084.92000000001</v>
          </cell>
          <cell r="L1176">
            <v>149803.56</v>
          </cell>
          <cell r="M1176">
            <v>134100.32</v>
          </cell>
          <cell r="N1176">
            <v>144447.01999999999</v>
          </cell>
        </row>
        <row r="1177">
          <cell r="B1177" t="str">
            <v>Coesti Arriola</v>
          </cell>
          <cell r="C1177">
            <v>431165.35</v>
          </cell>
          <cell r="D1177">
            <v>418819.13</v>
          </cell>
          <cell r="E1177">
            <v>449781.78</v>
          </cell>
          <cell r="F1177">
            <v>410165.49</v>
          </cell>
          <cell r="G1177">
            <v>431829.02</v>
          </cell>
          <cell r="H1177">
            <v>426144.48</v>
          </cell>
          <cell r="I1177">
            <v>433057.11</v>
          </cell>
          <cell r="J1177">
            <v>480007.98</v>
          </cell>
          <cell r="K1177">
            <v>430914.18</v>
          </cell>
          <cell r="L1177">
            <v>442774.19</v>
          </cell>
          <cell r="M1177">
            <v>437385.7</v>
          </cell>
          <cell r="N1177">
            <v>452069.24</v>
          </cell>
        </row>
        <row r="1178">
          <cell r="B1178" t="str">
            <v>Vipusa</v>
          </cell>
          <cell r="C1178">
            <v>173154.69</v>
          </cell>
          <cell r="D1178">
            <v>161655.25</v>
          </cell>
          <cell r="E1178">
            <v>191227.38</v>
          </cell>
          <cell r="F1178">
            <v>185728.36</v>
          </cell>
          <cell r="G1178">
            <v>192216.02</v>
          </cell>
          <cell r="H1178">
            <v>198376.37</v>
          </cell>
          <cell r="I1178">
            <v>231398.6</v>
          </cell>
          <cell r="J1178">
            <v>235580.89</v>
          </cell>
          <cell r="K1178">
            <v>219052.18</v>
          </cell>
          <cell r="L1178">
            <v>227469.35</v>
          </cell>
          <cell r="M1178">
            <v>224972.18</v>
          </cell>
          <cell r="N1178">
            <v>250771.18</v>
          </cell>
        </row>
        <row r="1179">
          <cell r="B1179" t="str">
            <v>Primax Escosa</v>
          </cell>
          <cell r="C1179">
            <v>226255.84</v>
          </cell>
          <cell r="D1179">
            <v>207884</v>
          </cell>
          <cell r="E1179">
            <v>204688.28</v>
          </cell>
          <cell r="F1179">
            <v>192678.53</v>
          </cell>
          <cell r="G1179">
            <v>191485.9</v>
          </cell>
          <cell r="H1179">
            <v>199172.43</v>
          </cell>
          <cell r="I1179">
            <v>213298.1</v>
          </cell>
          <cell r="J1179">
            <v>214274.53</v>
          </cell>
          <cell r="K1179">
            <v>167355.79999999999</v>
          </cell>
          <cell r="L1179">
            <v>217084.71</v>
          </cell>
          <cell r="M1179">
            <v>202298.87</v>
          </cell>
          <cell r="N1179">
            <v>213666.4</v>
          </cell>
        </row>
        <row r="1180">
          <cell r="B1180" t="str">
            <v>Clean Energy Piura</v>
          </cell>
          <cell r="C1180">
            <v>124434.01</v>
          </cell>
          <cell r="D1180">
            <v>121735.37</v>
          </cell>
          <cell r="E1180">
            <v>140126.26999999999</v>
          </cell>
          <cell r="F1180">
            <v>141656.79999999999</v>
          </cell>
          <cell r="G1180">
            <v>141954.37</v>
          </cell>
          <cell r="H1180">
            <v>146348.69</v>
          </cell>
          <cell r="I1180">
            <v>149667.6</v>
          </cell>
          <cell r="J1180">
            <v>244645.13</v>
          </cell>
          <cell r="K1180">
            <v>275608.46999999997</v>
          </cell>
          <cell r="L1180">
            <v>324821.59000000003</v>
          </cell>
          <cell r="M1180">
            <v>331160.77</v>
          </cell>
          <cell r="N1180">
            <v>369147.56</v>
          </cell>
        </row>
        <row r="1181">
          <cell r="B1181" t="str">
            <v>Gaspetroleo Chincha</v>
          </cell>
          <cell r="C1181">
            <v>66946.62</v>
          </cell>
          <cell r="D1181">
            <v>66015.570000000007</v>
          </cell>
          <cell r="E1181">
            <v>69808.399999999994</v>
          </cell>
          <cell r="F1181">
            <v>72243.81</v>
          </cell>
          <cell r="G1181">
            <v>73817.03</v>
          </cell>
          <cell r="H1181">
            <v>74003.990000000005</v>
          </cell>
          <cell r="I1181">
            <v>78239.47</v>
          </cell>
          <cell r="J1181">
            <v>66527.28</v>
          </cell>
          <cell r="K1181">
            <v>69473.600000000006</v>
          </cell>
          <cell r="L1181">
            <v>65772.41</v>
          </cell>
          <cell r="M1181">
            <v>69096.5</v>
          </cell>
          <cell r="N1181">
            <v>71073.789999999994</v>
          </cell>
        </row>
        <row r="1182">
          <cell r="B1182" t="str">
            <v>Bolivar Marsano</v>
          </cell>
          <cell r="C1182">
            <v>232924.37</v>
          </cell>
          <cell r="D1182">
            <v>248293.18</v>
          </cell>
          <cell r="E1182">
            <v>286367.03999999998</v>
          </cell>
          <cell r="F1182">
            <v>277886.95</v>
          </cell>
          <cell r="G1182">
            <v>284196.2</v>
          </cell>
          <cell r="H1182">
            <v>263125.09999999998</v>
          </cell>
          <cell r="I1182">
            <v>282805.21000000002</v>
          </cell>
          <cell r="J1182">
            <v>290148.51</v>
          </cell>
          <cell r="K1182">
            <v>281952.25</v>
          </cell>
          <cell r="L1182">
            <v>307847.06</v>
          </cell>
          <cell r="M1182">
            <v>260417.29</v>
          </cell>
          <cell r="N1182">
            <v>298746.15000000002</v>
          </cell>
        </row>
        <row r="1183">
          <cell r="B1183" t="str">
            <v>Acosa Orrantia</v>
          </cell>
          <cell r="C1183">
            <v>115687.2</v>
          </cell>
          <cell r="D1183">
            <v>123451.72</v>
          </cell>
          <cell r="E1183">
            <v>140411.62</v>
          </cell>
          <cell r="F1183">
            <v>130741.5</v>
          </cell>
          <cell r="G1183">
            <v>143427.51</v>
          </cell>
          <cell r="H1183">
            <v>141551.69</v>
          </cell>
          <cell r="I1183">
            <v>146304.64000000001</v>
          </cell>
          <cell r="J1183">
            <v>136729.20000000001</v>
          </cell>
          <cell r="K1183">
            <v>150230.63</v>
          </cell>
          <cell r="L1183">
            <v>139058</v>
          </cell>
          <cell r="M1183">
            <v>136767.91</v>
          </cell>
          <cell r="N1183">
            <v>143184.1</v>
          </cell>
        </row>
        <row r="1184">
          <cell r="B1184" t="str">
            <v>Energigas Chimbote</v>
          </cell>
          <cell r="C1184">
            <v>66765.59</v>
          </cell>
          <cell r="D1184">
            <v>69973.679999999993</v>
          </cell>
          <cell r="E1184">
            <v>76463.179999999993</v>
          </cell>
          <cell r="F1184">
            <v>71058.740000000005</v>
          </cell>
          <cell r="G1184">
            <v>81626.080000000002</v>
          </cell>
          <cell r="H1184">
            <v>80953.75</v>
          </cell>
          <cell r="I1184">
            <v>95451.51</v>
          </cell>
          <cell r="J1184">
            <v>78813.73</v>
          </cell>
          <cell r="K1184">
            <v>75441.279999999999</v>
          </cell>
          <cell r="L1184">
            <v>72297.64</v>
          </cell>
          <cell r="M1184">
            <v>68017.73</v>
          </cell>
          <cell r="N1184">
            <v>83354.09</v>
          </cell>
        </row>
        <row r="1185">
          <cell r="B1185" t="str">
            <v>Coesti La Marina</v>
          </cell>
          <cell r="C1185">
            <v>229372.74</v>
          </cell>
          <cell r="D1185">
            <v>224429.61</v>
          </cell>
          <cell r="E1185">
            <v>246532.64</v>
          </cell>
          <cell r="F1185">
            <v>224321.15</v>
          </cell>
          <cell r="G1185">
            <v>233983.08</v>
          </cell>
          <cell r="H1185">
            <v>230345.75</v>
          </cell>
          <cell r="I1185">
            <v>234236.27</v>
          </cell>
          <cell r="J1185">
            <v>235178.82</v>
          </cell>
          <cell r="K1185">
            <v>228356.5</v>
          </cell>
          <cell r="L1185">
            <v>201612.99</v>
          </cell>
          <cell r="M1185">
            <v>173483.89</v>
          </cell>
          <cell r="N1185">
            <v>190260.34</v>
          </cell>
        </row>
        <row r="1186">
          <cell r="B1186" t="str">
            <v>Star Gas</v>
          </cell>
          <cell r="C1186">
            <v>45489.65</v>
          </cell>
          <cell r="D1186">
            <v>42689.42</v>
          </cell>
          <cell r="E1186">
            <v>47339.47</v>
          </cell>
          <cell r="F1186">
            <v>45251.45</v>
          </cell>
          <cell r="G1186">
            <v>54175.98</v>
          </cell>
          <cell r="H1186">
            <v>59552.93</v>
          </cell>
          <cell r="I1186">
            <v>65426.400000000001</v>
          </cell>
          <cell r="J1186">
            <v>66969.570000000007</v>
          </cell>
          <cell r="K1186">
            <v>66189.95</v>
          </cell>
          <cell r="L1186">
            <v>67402.77</v>
          </cell>
          <cell r="M1186">
            <v>69594.820000000007</v>
          </cell>
          <cell r="N1186">
            <v>91359.66</v>
          </cell>
        </row>
        <row r="1187">
          <cell r="B1187" t="str">
            <v>Energigas Ica</v>
          </cell>
          <cell r="C1187">
            <v>151975.89000000001</v>
          </cell>
          <cell r="D1187">
            <v>141693.03</v>
          </cell>
          <cell r="E1187">
            <v>179934.2</v>
          </cell>
          <cell r="F1187">
            <v>190687.11</v>
          </cell>
          <cell r="G1187">
            <v>210156.64</v>
          </cell>
          <cell r="H1187">
            <v>180385.28</v>
          </cell>
          <cell r="I1187">
            <v>157508.51999999999</v>
          </cell>
          <cell r="J1187">
            <v>158880.81</v>
          </cell>
          <cell r="K1187">
            <v>158668.23000000001</v>
          </cell>
          <cell r="L1187">
            <v>163920.54999999999</v>
          </cell>
          <cell r="M1187">
            <v>154609.69</v>
          </cell>
          <cell r="N1187">
            <v>164280.47</v>
          </cell>
        </row>
        <row r="1188">
          <cell r="B1188" t="str">
            <v>Gaspetrol Ica</v>
          </cell>
          <cell r="C1188">
            <v>265233.71000000002</v>
          </cell>
          <cell r="D1188">
            <v>239682.28</v>
          </cell>
          <cell r="E1188">
            <v>293372.21000000002</v>
          </cell>
          <cell r="F1188">
            <v>299112.94</v>
          </cell>
          <cell r="G1188">
            <v>315515.09000000003</v>
          </cell>
          <cell r="H1188">
            <v>248730.17</v>
          </cell>
          <cell r="I1188">
            <v>224303.09</v>
          </cell>
          <cell r="J1188">
            <v>216847.08</v>
          </cell>
          <cell r="K1188">
            <v>219645.94</v>
          </cell>
          <cell r="L1188">
            <v>225297.67</v>
          </cell>
          <cell r="M1188">
            <v>222733.91</v>
          </cell>
          <cell r="N1188">
            <v>223492.5</v>
          </cell>
        </row>
        <row r="1189">
          <cell r="B1189" t="str">
            <v>Felix Matos</v>
          </cell>
          <cell r="C1189">
            <v>255651.82</v>
          </cell>
          <cell r="D1189">
            <v>257386.65</v>
          </cell>
          <cell r="E1189">
            <v>271240.82</v>
          </cell>
          <cell r="F1189">
            <v>274845.86</v>
          </cell>
          <cell r="G1189">
            <v>259482.73</v>
          </cell>
          <cell r="H1189">
            <v>212862.57</v>
          </cell>
          <cell r="I1189">
            <v>203915.23</v>
          </cell>
          <cell r="J1189">
            <v>211632.55</v>
          </cell>
          <cell r="K1189">
            <v>205846.25</v>
          </cell>
          <cell r="L1189">
            <v>204577.37</v>
          </cell>
          <cell r="M1189">
            <v>206536.61</v>
          </cell>
          <cell r="N1189">
            <v>218447.71</v>
          </cell>
        </row>
        <row r="1190">
          <cell r="B1190" t="str">
            <v>Santa Luisa</v>
          </cell>
          <cell r="C1190">
            <v>46037.39</v>
          </cell>
          <cell r="D1190">
            <v>47968.35</v>
          </cell>
          <cell r="E1190">
            <v>54470.29</v>
          </cell>
          <cell r="F1190">
            <v>55092.09</v>
          </cell>
          <cell r="G1190">
            <v>70476.09</v>
          </cell>
          <cell r="H1190">
            <v>76755.08</v>
          </cell>
          <cell r="I1190">
            <v>86844.89</v>
          </cell>
          <cell r="J1190">
            <v>90392.37</v>
          </cell>
          <cell r="K1190">
            <v>93740.85</v>
          </cell>
          <cell r="L1190">
            <v>104862.66</v>
          </cell>
          <cell r="M1190">
            <v>110404.57</v>
          </cell>
          <cell r="N1190">
            <v>120757.63</v>
          </cell>
        </row>
        <row r="1191">
          <cell r="B1191" t="str">
            <v>Mice Josegas</v>
          </cell>
          <cell r="C1191">
            <v>362180.71</v>
          </cell>
          <cell r="D1191">
            <v>182339.27</v>
          </cell>
          <cell r="E1191">
            <v>349711.32</v>
          </cell>
          <cell r="F1191">
            <v>371730.46</v>
          </cell>
          <cell r="G1191">
            <v>366113.99</v>
          </cell>
          <cell r="H1191">
            <v>331620.40999999997</v>
          </cell>
          <cell r="I1191">
            <v>330802.58</v>
          </cell>
          <cell r="J1191">
            <v>331456.42</v>
          </cell>
          <cell r="K1191">
            <v>253723.24</v>
          </cell>
          <cell r="L1191">
            <v>384674.67</v>
          </cell>
          <cell r="M1191">
            <v>485642.32</v>
          </cell>
          <cell r="N1191">
            <v>554673.03</v>
          </cell>
        </row>
        <row r="1192">
          <cell r="B1192" t="str">
            <v>Coesti Flora Tristan</v>
          </cell>
          <cell r="C1192">
            <v>83908.43</v>
          </cell>
          <cell r="D1192">
            <v>59685.07</v>
          </cell>
          <cell r="E1192">
            <v>72800.070000000007</v>
          </cell>
          <cell r="F1192">
            <v>79895.520000000004</v>
          </cell>
          <cell r="G1192">
            <v>111599.32</v>
          </cell>
          <cell r="H1192">
            <v>111966.27</v>
          </cell>
          <cell r="I1192">
            <v>99270.62</v>
          </cell>
          <cell r="J1192">
            <v>97681.67</v>
          </cell>
          <cell r="K1192">
            <v>98606.22</v>
          </cell>
          <cell r="L1192">
            <v>86360.22</v>
          </cell>
          <cell r="M1192">
            <v>74042.070000000007</v>
          </cell>
          <cell r="N1192">
            <v>78872.81</v>
          </cell>
        </row>
        <row r="1193">
          <cell r="B1193" t="str">
            <v>Garodi</v>
          </cell>
          <cell r="C1193">
            <v>366708.58</v>
          </cell>
          <cell r="D1193">
            <v>365814.71</v>
          </cell>
          <cell r="E1193">
            <v>431954.81</v>
          </cell>
          <cell r="F1193">
            <v>382608.19</v>
          </cell>
          <cell r="G1193">
            <v>417283.31</v>
          </cell>
          <cell r="H1193">
            <v>423910.17</v>
          </cell>
          <cell r="I1193">
            <v>423519</v>
          </cell>
          <cell r="J1193">
            <v>419345.76</v>
          </cell>
          <cell r="K1193">
            <v>384679.27</v>
          </cell>
          <cell r="L1193">
            <v>422127.32</v>
          </cell>
          <cell r="M1193">
            <v>423265.41</v>
          </cell>
          <cell r="N1193">
            <v>459572.63</v>
          </cell>
        </row>
        <row r="1194">
          <cell r="B1194" t="str">
            <v>Coesti Arequipa</v>
          </cell>
          <cell r="C1194">
            <v>85253.7</v>
          </cell>
          <cell r="D1194">
            <v>87076.94</v>
          </cell>
          <cell r="E1194">
            <v>93309.22</v>
          </cell>
          <cell r="F1194">
            <v>93361.02</v>
          </cell>
          <cell r="G1194">
            <v>106397.01</v>
          </cell>
          <cell r="H1194">
            <v>113311.29</v>
          </cell>
          <cell r="I1194">
            <v>119823.97</v>
          </cell>
          <cell r="J1194">
            <v>123796.82</v>
          </cell>
          <cell r="K1194">
            <v>140054.9</v>
          </cell>
          <cell r="L1194">
            <v>114251.98</v>
          </cell>
          <cell r="M1194">
            <v>135792.07999999999</v>
          </cell>
          <cell r="N1194">
            <v>148013.20000000001</v>
          </cell>
        </row>
        <row r="1195">
          <cell r="B1195" t="str">
            <v>Santa Catalina</v>
          </cell>
          <cell r="C1195">
            <v>56102.85</v>
          </cell>
          <cell r="D1195">
            <v>62160.54</v>
          </cell>
          <cell r="E1195">
            <v>74573.48</v>
          </cell>
          <cell r="F1195">
            <v>78588.759999999995</v>
          </cell>
          <cell r="G1195">
            <v>77180.789999999994</v>
          </cell>
          <cell r="H1195">
            <v>75936.5</v>
          </cell>
          <cell r="I1195">
            <v>77822.91</v>
          </cell>
          <cell r="J1195">
            <v>68615.34</v>
          </cell>
          <cell r="K1195">
            <v>63765.82</v>
          </cell>
          <cell r="L1195">
            <v>67080</v>
          </cell>
          <cell r="M1195">
            <v>68214.86</v>
          </cell>
          <cell r="N1195">
            <v>74764</v>
          </cell>
        </row>
        <row r="1196">
          <cell r="B1196" t="str">
            <v>Transporte Las Vegas</v>
          </cell>
          <cell r="C1196">
            <v>158726.10999999999</v>
          </cell>
          <cell r="D1196">
            <v>172963.31</v>
          </cell>
          <cell r="E1196">
            <v>195038.29</v>
          </cell>
          <cell r="F1196">
            <v>178723.92</v>
          </cell>
          <cell r="G1196">
            <v>195004.27</v>
          </cell>
          <cell r="H1196">
            <v>174928.72</v>
          </cell>
          <cell r="I1196">
            <v>206299.66</v>
          </cell>
          <cell r="J1196">
            <v>215380.57</v>
          </cell>
          <cell r="K1196">
            <v>210183.96</v>
          </cell>
          <cell r="L1196">
            <v>235102.16</v>
          </cell>
          <cell r="M1196">
            <v>221990.98</v>
          </cell>
          <cell r="N1196">
            <v>251285.47</v>
          </cell>
        </row>
        <row r="1197">
          <cell r="B1197" t="str">
            <v>Gruppe Ar</v>
          </cell>
          <cell r="C1197">
            <v>565500.61</v>
          </cell>
          <cell r="D1197">
            <v>554616.27</v>
          </cell>
          <cell r="E1197">
            <v>560817.93999999994</v>
          </cell>
          <cell r="F1197">
            <v>525803.02</v>
          </cell>
          <cell r="G1197">
            <v>590593.86</v>
          </cell>
          <cell r="H1197">
            <v>579413.4</v>
          </cell>
          <cell r="I1197">
            <v>630275.64</v>
          </cell>
          <cell r="J1197">
            <v>626776.63</v>
          </cell>
          <cell r="K1197">
            <v>621169.55000000005</v>
          </cell>
          <cell r="L1197">
            <v>665618.57999999996</v>
          </cell>
          <cell r="M1197">
            <v>651873.62</v>
          </cell>
          <cell r="N1197">
            <v>701783.47</v>
          </cell>
        </row>
        <row r="1198">
          <cell r="B1198" t="str">
            <v>Coesti Pershing</v>
          </cell>
          <cell r="C1198">
            <v>71317.5</v>
          </cell>
          <cell r="D1198">
            <v>63303.93</v>
          </cell>
          <cell r="E1198">
            <v>72571.3</v>
          </cell>
          <cell r="F1198">
            <v>71938.92</v>
          </cell>
          <cell r="G1198">
            <v>100880.8</v>
          </cell>
          <cell r="H1198">
            <v>110844.79</v>
          </cell>
          <cell r="I1198">
            <v>106914.47</v>
          </cell>
          <cell r="J1198">
            <v>96223.75</v>
          </cell>
          <cell r="K1198">
            <v>93907.88</v>
          </cell>
          <cell r="L1198">
            <v>89558.52</v>
          </cell>
          <cell r="M1198">
            <v>79960.820000000007</v>
          </cell>
          <cell r="N1198">
            <v>80252.56</v>
          </cell>
        </row>
        <row r="1199">
          <cell r="B1199" t="str">
            <v>Masur</v>
          </cell>
          <cell r="C1199">
            <v>109978.98</v>
          </cell>
          <cell r="D1199">
            <v>121860.42</v>
          </cell>
          <cell r="E1199">
            <v>151398.01999999999</v>
          </cell>
          <cell r="F1199">
            <v>154595.53</v>
          </cell>
          <cell r="G1199">
            <v>171460.74</v>
          </cell>
          <cell r="H1199">
            <v>196038.13</v>
          </cell>
          <cell r="I1199">
            <v>205974.82</v>
          </cell>
          <cell r="J1199">
            <v>182068.1</v>
          </cell>
          <cell r="K1199">
            <v>162526.07</v>
          </cell>
          <cell r="L1199">
            <v>166987.1</v>
          </cell>
          <cell r="M1199">
            <v>168521.1</v>
          </cell>
          <cell r="N1199">
            <v>154238.79999999999</v>
          </cell>
        </row>
        <row r="1200">
          <cell r="B1200" t="str">
            <v>Servigas SJM</v>
          </cell>
          <cell r="C1200">
            <v>34338.93</v>
          </cell>
          <cell r="D1200">
            <v>235368.62</v>
          </cell>
          <cell r="E1200">
            <v>300341.40999999997</v>
          </cell>
          <cell r="F1200">
            <v>319039.24</v>
          </cell>
          <cell r="G1200">
            <v>344529.94</v>
          </cell>
          <cell r="H1200">
            <v>338839.06</v>
          </cell>
          <cell r="I1200">
            <v>361082.03</v>
          </cell>
          <cell r="J1200">
            <v>364649.37</v>
          </cell>
          <cell r="K1200">
            <v>363813.37</v>
          </cell>
          <cell r="L1200">
            <v>377540.32</v>
          </cell>
          <cell r="M1200">
            <v>374370.17</v>
          </cell>
          <cell r="N1200">
            <v>442752.87</v>
          </cell>
        </row>
        <row r="1201">
          <cell r="B1201" t="str">
            <v>Real Villa</v>
          </cell>
          <cell r="D1201">
            <v>197010.11</v>
          </cell>
          <cell r="E1201">
            <v>188544.03</v>
          </cell>
          <cell r="F1201">
            <v>192384.75</v>
          </cell>
          <cell r="G1201">
            <v>170652.88</v>
          </cell>
          <cell r="H1201">
            <v>171643.51999999999</v>
          </cell>
          <cell r="I1201">
            <v>189188.02</v>
          </cell>
          <cell r="J1201">
            <v>196467.67</v>
          </cell>
          <cell r="K1201">
            <v>282071.19</v>
          </cell>
          <cell r="L1201">
            <v>302060.21999999997</v>
          </cell>
          <cell r="M1201">
            <v>305237.99</v>
          </cell>
          <cell r="N1201">
            <v>355637.39</v>
          </cell>
        </row>
        <row r="1202">
          <cell r="B1202" t="str">
            <v>Decom II</v>
          </cell>
          <cell r="D1202">
            <v>10631.16</v>
          </cell>
          <cell r="E1202">
            <v>61523.9</v>
          </cell>
          <cell r="F1202">
            <v>101791.85</v>
          </cell>
          <cell r="G1202">
            <v>127662.19</v>
          </cell>
          <cell r="H1202">
            <v>139371.49</v>
          </cell>
          <cell r="I1202">
            <v>145479.19</v>
          </cell>
          <cell r="J1202">
            <v>138791.78</v>
          </cell>
          <cell r="K1202">
            <v>142480.54999999999</v>
          </cell>
          <cell r="L1202">
            <v>140963.23000000001</v>
          </cell>
          <cell r="M1202">
            <v>138931.47</v>
          </cell>
          <cell r="N1202">
            <v>186354.66</v>
          </cell>
        </row>
        <row r="1203">
          <cell r="B1203" t="str">
            <v>Lumarco</v>
          </cell>
          <cell r="D1203">
            <v>613.63</v>
          </cell>
          <cell r="E1203">
            <v>169611.89</v>
          </cell>
          <cell r="F1203">
            <v>251526.85</v>
          </cell>
          <cell r="G1203">
            <v>255541.72</v>
          </cell>
          <cell r="H1203">
            <v>289244.25</v>
          </cell>
          <cell r="I1203">
            <v>295587.51</v>
          </cell>
          <cell r="J1203">
            <v>366307.46</v>
          </cell>
          <cell r="K1203">
            <v>399810.93</v>
          </cell>
          <cell r="L1203">
            <v>425084.25</v>
          </cell>
          <cell r="M1203">
            <v>422723.91</v>
          </cell>
          <cell r="N1203">
            <v>371225.2</v>
          </cell>
        </row>
        <row r="1204">
          <cell r="B1204" t="str">
            <v>Gas del Mar</v>
          </cell>
          <cell r="F1204">
            <v>57232.9</v>
          </cell>
          <cell r="G1204">
            <v>80723.88</v>
          </cell>
          <cell r="H1204">
            <v>113391</v>
          </cell>
          <cell r="I1204">
            <v>169577.99</v>
          </cell>
          <cell r="J1204">
            <v>202250.95</v>
          </cell>
          <cell r="K1204">
            <v>219746.74</v>
          </cell>
          <cell r="L1204">
            <v>244972.77</v>
          </cell>
          <cell r="M1204">
            <v>220293.45</v>
          </cell>
          <cell r="N1204">
            <v>213870.83</v>
          </cell>
        </row>
        <row r="1205">
          <cell r="B1205" t="str">
            <v>El Ovalo Ica</v>
          </cell>
          <cell r="H1205">
            <v>52158.31</v>
          </cell>
          <cell r="I1205">
            <v>93172.74</v>
          </cell>
          <cell r="J1205">
            <v>95216.88</v>
          </cell>
          <cell r="K1205">
            <v>93231.34</v>
          </cell>
          <cell r="L1205">
            <v>98993.8</v>
          </cell>
          <cell r="M1205">
            <v>99627.62</v>
          </cell>
          <cell r="N1205">
            <v>107209.28</v>
          </cell>
        </row>
        <row r="1206">
          <cell r="B1206" t="str">
            <v>Juanes</v>
          </cell>
          <cell r="H1206">
            <v>78854.460000000006</v>
          </cell>
          <cell r="I1206">
            <v>147050.20000000001</v>
          </cell>
          <cell r="J1206">
            <v>165343.81</v>
          </cell>
          <cell r="K1206">
            <v>177541.68</v>
          </cell>
          <cell r="L1206">
            <v>191052.25</v>
          </cell>
          <cell r="M1206">
            <v>193488.17</v>
          </cell>
          <cell r="N1206">
            <v>205242.72</v>
          </cell>
        </row>
        <row r="1207">
          <cell r="B1207" t="str">
            <v>Esfuerzos Unidos</v>
          </cell>
          <cell r="H1207">
            <v>37166.050000000003</v>
          </cell>
          <cell r="I1207">
            <v>69433.710000000006</v>
          </cell>
          <cell r="J1207">
            <v>76511.350000000006</v>
          </cell>
          <cell r="K1207">
            <v>83493.81</v>
          </cell>
          <cell r="L1207">
            <v>94489.74</v>
          </cell>
          <cell r="M1207">
            <v>94980.95</v>
          </cell>
          <cell r="N1207">
            <v>98221.17</v>
          </cell>
        </row>
        <row r="1208">
          <cell r="B1208" t="str">
            <v>Gasocentro Ica</v>
          </cell>
          <cell r="H1208">
            <v>16419.740000000002</v>
          </cell>
          <cell r="I1208">
            <v>130463.51</v>
          </cell>
          <cell r="J1208">
            <v>179555.28</v>
          </cell>
          <cell r="K1208">
            <v>200138.15</v>
          </cell>
          <cell r="L1208">
            <v>239387.68</v>
          </cell>
          <cell r="M1208">
            <v>232898.6</v>
          </cell>
          <cell r="N1208">
            <v>216172.16</v>
          </cell>
        </row>
        <row r="1209">
          <cell r="B1209" t="str">
            <v>Chacarilla</v>
          </cell>
          <cell r="H1209">
            <v>18658.89</v>
          </cell>
          <cell r="I1209">
            <v>83683.3</v>
          </cell>
          <cell r="J1209">
            <v>111678.27</v>
          </cell>
          <cell r="K1209">
            <v>122340.06</v>
          </cell>
          <cell r="L1209">
            <v>114084.58</v>
          </cell>
          <cell r="M1209">
            <v>124748.92</v>
          </cell>
          <cell r="N1209">
            <v>153864.99</v>
          </cell>
        </row>
        <row r="1210">
          <cell r="B1210" t="str">
            <v>Coesti Chincha Baja</v>
          </cell>
          <cell r="I1210">
            <v>25943.43</v>
          </cell>
          <cell r="J1210">
            <v>45956.52</v>
          </cell>
          <cell r="K1210">
            <v>47256.63</v>
          </cell>
          <cell r="L1210">
            <v>54343.79</v>
          </cell>
          <cell r="M1210">
            <v>64147</v>
          </cell>
          <cell r="N1210">
            <v>78016.990000000005</v>
          </cell>
        </row>
        <row r="1211">
          <cell r="B1211" t="str">
            <v>Coesti Hipodromo</v>
          </cell>
          <cell r="I1211">
            <v>126664.4</v>
          </cell>
          <cell r="J1211">
            <v>236348.7</v>
          </cell>
          <cell r="K1211">
            <v>249881.91</v>
          </cell>
          <cell r="L1211">
            <v>261881.79</v>
          </cell>
          <cell r="M1211">
            <v>254169.28</v>
          </cell>
          <cell r="N1211">
            <v>277606.38</v>
          </cell>
        </row>
        <row r="1212">
          <cell r="B1212" t="str">
            <v>Joscham</v>
          </cell>
          <cell r="J1212">
            <v>13451.6</v>
          </cell>
          <cell r="K1212">
            <v>106043.05</v>
          </cell>
          <cell r="L1212">
            <v>147695.63</v>
          </cell>
          <cell r="M1212">
            <v>4875.38</v>
          </cell>
          <cell r="N1212">
            <v>72586.880000000005</v>
          </cell>
        </row>
        <row r="1213">
          <cell r="B1213" t="str">
            <v>Vito</v>
          </cell>
          <cell r="K1213">
            <v>28600.82</v>
          </cell>
          <cell r="L1213">
            <v>193757.41</v>
          </cell>
          <cell r="M1213">
            <v>227321.7</v>
          </cell>
          <cell r="N1213">
            <v>285022.05</v>
          </cell>
        </row>
        <row r="1214">
          <cell r="B1214" t="str">
            <v>La Paz</v>
          </cell>
          <cell r="K1214">
            <v>263.17</v>
          </cell>
          <cell r="L1214">
            <v>44170.04</v>
          </cell>
          <cell r="M1214">
            <v>68282.740000000005</v>
          </cell>
          <cell r="N1214">
            <v>76842.7</v>
          </cell>
        </row>
        <row r="1215">
          <cell r="B1215" t="str">
            <v>Yulia</v>
          </cell>
          <cell r="L1215">
            <v>143786.82999999999</v>
          </cell>
          <cell r="M1215">
            <v>239921.22</v>
          </cell>
          <cell r="N1215">
            <v>237334.11</v>
          </cell>
        </row>
        <row r="1216">
          <cell r="B1216" t="str">
            <v>Gazel Rimac</v>
          </cell>
          <cell r="M1216">
            <v>171028.08</v>
          </cell>
          <cell r="N1216">
            <v>262029.88</v>
          </cell>
        </row>
        <row r="1217">
          <cell r="B1217" t="str">
            <v>Angelica Gamarra</v>
          </cell>
          <cell r="M1217">
            <v>47516.37</v>
          </cell>
          <cell r="N1217">
            <v>245700.06</v>
          </cell>
        </row>
        <row r="1218">
          <cell r="B1218" t="str">
            <v>ETS Salvador</v>
          </cell>
          <cell r="N1218">
            <v>133860.04999999999</v>
          </cell>
        </row>
        <row r="1219">
          <cell r="B1219" t="str">
            <v>PECSA - Coloma</v>
          </cell>
          <cell r="N1219">
            <v>27171.14</v>
          </cell>
        </row>
        <row r="1220">
          <cell r="B1220" t="str">
            <v>PECSA - Ate</v>
          </cell>
          <cell r="N1220">
            <v>3695.06</v>
          </cell>
        </row>
        <row r="1222">
          <cell r="B1222" t="str">
            <v>Totales</v>
          </cell>
          <cell r="C1222">
            <v>52207498.450000003</v>
          </cell>
          <cell r="D1222">
            <v>49411686.209999993</v>
          </cell>
          <cell r="E1222">
            <v>55538651.010000028</v>
          </cell>
          <cell r="F1222">
            <v>53900336.470000044</v>
          </cell>
          <cell r="G1222">
            <v>56967284.250000022</v>
          </cell>
          <cell r="H1222">
            <v>55344534.229999997</v>
          </cell>
          <cell r="I1222">
            <v>57251504.409999982</v>
          </cell>
          <cell r="J1222">
            <v>58367327.930000037</v>
          </cell>
          <cell r="K1222">
            <v>57764110.350000009</v>
          </cell>
          <cell r="L1222">
            <v>60490642.549999967</v>
          </cell>
          <cell r="M1222">
            <v>59447609.68000003</v>
          </cell>
          <cell r="N1222">
            <v>62531768.860000022</v>
          </cell>
        </row>
        <row r="1225">
          <cell r="B1225">
            <v>2015</v>
          </cell>
        </row>
        <row r="1226">
          <cell r="C1226" t="str">
            <v>Enero</v>
          </cell>
          <cell r="D1226" t="str">
            <v>Febrero</v>
          </cell>
          <cell r="E1226" t="str">
            <v>Marzo</v>
          </cell>
          <cell r="F1226" t="str">
            <v>Abril</v>
          </cell>
          <cell r="G1226" t="str">
            <v>Mayo</v>
          </cell>
          <cell r="H1226" t="str">
            <v>Junio</v>
          </cell>
          <cell r="I1226" t="str">
            <v>Julio</v>
          </cell>
          <cell r="J1226" t="str">
            <v>Agosto</v>
          </cell>
          <cell r="K1226" t="str">
            <v>Septiembre</v>
          </cell>
          <cell r="L1226" t="str">
            <v>Octubre</v>
          </cell>
          <cell r="M1226" t="str">
            <v>Noviembre</v>
          </cell>
          <cell r="N1226" t="str">
            <v>Diciembre</v>
          </cell>
        </row>
        <row r="1227">
          <cell r="B1227" t="str">
            <v>Monaco</v>
          </cell>
          <cell r="C1227">
            <v>227559.53</v>
          </cell>
          <cell r="D1227">
            <v>207247.88</v>
          </cell>
        </row>
        <row r="1228">
          <cell r="B1228" t="str">
            <v>Midas</v>
          </cell>
          <cell r="C1228">
            <v>306121.03000000003</v>
          </cell>
          <cell r="D1228">
            <v>271014.90000000002</v>
          </cell>
        </row>
        <row r="1229">
          <cell r="B1229" t="str">
            <v>Espinoza</v>
          </cell>
          <cell r="C1229">
            <v>375408</v>
          </cell>
          <cell r="D1229">
            <v>353268.39</v>
          </cell>
        </row>
        <row r="1230">
          <cell r="B1230" t="str">
            <v>Gasbra</v>
          </cell>
          <cell r="C1230">
            <v>265849.23</v>
          </cell>
          <cell r="D1230">
            <v>198092.43</v>
          </cell>
        </row>
        <row r="1231">
          <cell r="B1231" t="str">
            <v>San Juanito</v>
          </cell>
          <cell r="C1231">
            <v>477150.11</v>
          </cell>
          <cell r="D1231">
            <v>444416.49</v>
          </cell>
        </row>
        <row r="1232">
          <cell r="B1232" t="str">
            <v>Petrocorp</v>
          </cell>
          <cell r="C1232">
            <v>190438.34</v>
          </cell>
          <cell r="D1232">
            <v>183817.4</v>
          </cell>
        </row>
        <row r="1233">
          <cell r="B1233" t="str">
            <v>Grifosa</v>
          </cell>
          <cell r="C1233">
            <v>175484.41</v>
          </cell>
          <cell r="D1233">
            <v>146017.13</v>
          </cell>
        </row>
        <row r="1234">
          <cell r="B1234" t="str">
            <v>Gaspetroleo</v>
          </cell>
          <cell r="C1234">
            <v>72089.33</v>
          </cell>
          <cell r="D1234">
            <v>62449.37</v>
          </cell>
        </row>
        <row r="1235">
          <cell r="B1235" t="str">
            <v>Gasnorte</v>
          </cell>
          <cell r="C1235">
            <v>452419.63</v>
          </cell>
          <cell r="D1235">
            <v>422954.95</v>
          </cell>
        </row>
        <row r="1236">
          <cell r="B1236" t="str">
            <v>Aguki</v>
          </cell>
          <cell r="C1236">
            <v>338818.84</v>
          </cell>
          <cell r="D1236">
            <v>308253.14</v>
          </cell>
        </row>
        <row r="1237">
          <cell r="B1237" t="str">
            <v>Tomas Marsano</v>
          </cell>
          <cell r="C1237">
            <v>333798.19</v>
          </cell>
          <cell r="D1237">
            <v>316453.68</v>
          </cell>
        </row>
        <row r="1238">
          <cell r="B1238" t="str">
            <v>La Mar</v>
          </cell>
          <cell r="C1238">
            <v>139838.28</v>
          </cell>
          <cell r="D1238">
            <v>129280.15</v>
          </cell>
        </row>
        <row r="1239">
          <cell r="B1239" t="str">
            <v>S. Margherita</v>
          </cell>
          <cell r="C1239">
            <v>143060.76</v>
          </cell>
          <cell r="D1239">
            <v>131764.43</v>
          </cell>
        </row>
        <row r="1240">
          <cell r="B1240" t="str">
            <v>Esquivias</v>
          </cell>
          <cell r="C1240">
            <v>136621.65</v>
          </cell>
          <cell r="D1240">
            <v>116971.08</v>
          </cell>
        </row>
        <row r="1241">
          <cell r="B1241" t="str">
            <v>Altavidda</v>
          </cell>
          <cell r="C1241">
            <v>141663.5</v>
          </cell>
          <cell r="D1241">
            <v>141232.95999999999</v>
          </cell>
        </row>
        <row r="1242">
          <cell r="B1242" t="str">
            <v>Angamos</v>
          </cell>
          <cell r="C1242">
            <v>78261.86</v>
          </cell>
          <cell r="D1242">
            <v>66176.56</v>
          </cell>
        </row>
        <row r="1243">
          <cell r="B1243" t="str">
            <v>Picorp</v>
          </cell>
          <cell r="C1243">
            <v>243805.99</v>
          </cell>
          <cell r="D1243">
            <v>224443.36</v>
          </cell>
        </row>
        <row r="1244">
          <cell r="B1244" t="str">
            <v>Corsersac</v>
          </cell>
          <cell r="C1244">
            <v>212347.51999999999</v>
          </cell>
          <cell r="D1244">
            <v>195987.62</v>
          </cell>
        </row>
        <row r="1245">
          <cell r="B1245" t="str">
            <v>La Calera</v>
          </cell>
          <cell r="C1245">
            <v>251738.87</v>
          </cell>
          <cell r="D1245">
            <v>247187.48</v>
          </cell>
        </row>
        <row r="1246">
          <cell r="B1246" t="str">
            <v>Smile</v>
          </cell>
          <cell r="C1246">
            <v>136216.81</v>
          </cell>
          <cell r="D1246">
            <v>149370.25</v>
          </cell>
        </row>
        <row r="1247">
          <cell r="B1247" t="str">
            <v>Graco</v>
          </cell>
          <cell r="C1247">
            <v>111216.56</v>
          </cell>
          <cell r="D1247">
            <v>101198.97</v>
          </cell>
        </row>
        <row r="1248">
          <cell r="B1248" t="str">
            <v>ASSA</v>
          </cell>
          <cell r="C1248">
            <v>173254.29</v>
          </cell>
          <cell r="D1248">
            <v>165477.03</v>
          </cell>
        </row>
        <row r="1249">
          <cell r="B1249" t="str">
            <v>Colonial II</v>
          </cell>
          <cell r="C1249">
            <v>376930.83</v>
          </cell>
          <cell r="D1249">
            <v>229889.43</v>
          </cell>
        </row>
        <row r="1250">
          <cell r="B1250" t="str">
            <v>Arriola</v>
          </cell>
          <cell r="C1250">
            <v>552572.96</v>
          </cell>
          <cell r="D1250">
            <v>530363.48</v>
          </cell>
        </row>
        <row r="1251">
          <cell r="B1251" t="str">
            <v>Cantolao II</v>
          </cell>
          <cell r="C1251">
            <v>252355.89</v>
          </cell>
          <cell r="D1251">
            <v>246435.27</v>
          </cell>
        </row>
        <row r="1252">
          <cell r="B1252" t="str">
            <v>Servitor</v>
          </cell>
          <cell r="C1252">
            <v>490518.69</v>
          </cell>
          <cell r="D1252">
            <v>414694</v>
          </cell>
        </row>
        <row r="1253">
          <cell r="B1253" t="str">
            <v>Charlotte</v>
          </cell>
          <cell r="C1253">
            <v>223979.92</v>
          </cell>
          <cell r="D1253">
            <v>197873.02</v>
          </cell>
        </row>
        <row r="1254">
          <cell r="B1254" t="str">
            <v>Clean Energy</v>
          </cell>
          <cell r="C1254">
            <v>264268.3</v>
          </cell>
          <cell r="D1254">
            <v>241924.5</v>
          </cell>
        </row>
        <row r="1255">
          <cell r="B1255" t="str">
            <v>Sol de Oro</v>
          </cell>
          <cell r="C1255">
            <v>458533.14</v>
          </cell>
          <cell r="D1255">
            <v>432227.63</v>
          </cell>
        </row>
        <row r="1256">
          <cell r="B1256" t="str">
            <v>Julia</v>
          </cell>
          <cell r="C1256">
            <v>147497.57999999999</v>
          </cell>
          <cell r="D1256">
            <v>138020.32999999999</v>
          </cell>
        </row>
        <row r="1257">
          <cell r="B1257" t="str">
            <v>VCC</v>
          </cell>
          <cell r="C1257">
            <v>167809.72</v>
          </cell>
          <cell r="D1257">
            <v>174715.51999999999</v>
          </cell>
        </row>
        <row r="1258">
          <cell r="B1258" t="str">
            <v>Los Jardines</v>
          </cell>
          <cell r="C1258">
            <v>96286.41</v>
          </cell>
          <cell r="D1258">
            <v>96788.47</v>
          </cell>
        </row>
        <row r="1259">
          <cell r="B1259" t="str">
            <v>Cormar</v>
          </cell>
          <cell r="C1259">
            <v>286256.64000000001</v>
          </cell>
          <cell r="D1259">
            <v>270385.58</v>
          </cell>
        </row>
        <row r="1260">
          <cell r="B1260" t="str">
            <v>Felverana</v>
          </cell>
          <cell r="C1260">
            <v>94929.64</v>
          </cell>
          <cell r="D1260">
            <v>72207.08</v>
          </cell>
        </row>
        <row r="1261">
          <cell r="B1261" t="str">
            <v>Argus</v>
          </cell>
          <cell r="C1261">
            <v>71092.929999999993</v>
          </cell>
          <cell r="D1261">
            <v>64934.29</v>
          </cell>
        </row>
        <row r="1262">
          <cell r="B1262" t="str">
            <v>San Juanito II</v>
          </cell>
          <cell r="C1262">
            <v>281076.98</v>
          </cell>
          <cell r="D1262">
            <v>260845.63</v>
          </cell>
        </row>
        <row r="1263">
          <cell r="B1263" t="str">
            <v>Universal</v>
          </cell>
          <cell r="C1263">
            <v>555315.35</v>
          </cell>
          <cell r="D1263">
            <v>502258.05</v>
          </cell>
        </row>
        <row r="1264">
          <cell r="B1264" t="str">
            <v>Gasac</v>
          </cell>
          <cell r="C1264">
            <v>297183.57</v>
          </cell>
          <cell r="D1264">
            <v>278535.8</v>
          </cell>
        </row>
        <row r="1265">
          <cell r="B1265" t="str">
            <v>Trigam</v>
          </cell>
          <cell r="C1265">
            <v>221910.49</v>
          </cell>
          <cell r="D1265">
            <v>206291.37</v>
          </cell>
        </row>
        <row r="1266">
          <cell r="B1266" t="str">
            <v>El Ovalo</v>
          </cell>
          <cell r="C1266">
            <v>0</v>
          </cell>
          <cell r="D1266">
            <v>0</v>
          </cell>
        </row>
        <row r="1267">
          <cell r="B1267" t="str">
            <v>El Asesor</v>
          </cell>
          <cell r="C1267">
            <v>357303.82</v>
          </cell>
          <cell r="D1267">
            <v>352036.21</v>
          </cell>
        </row>
        <row r="1268">
          <cell r="B1268" t="str">
            <v>Lumar</v>
          </cell>
          <cell r="C1268">
            <v>137419.35999999999</v>
          </cell>
          <cell r="D1268">
            <v>127494.5</v>
          </cell>
        </row>
        <row r="1269">
          <cell r="B1269" t="str">
            <v>GIO</v>
          </cell>
          <cell r="C1269">
            <v>288932.92</v>
          </cell>
          <cell r="D1269">
            <v>255698.42</v>
          </cell>
        </row>
        <row r="1270">
          <cell r="B1270" t="str">
            <v>GESA</v>
          </cell>
          <cell r="C1270">
            <v>304412.88</v>
          </cell>
          <cell r="D1270">
            <v>275190.98</v>
          </cell>
        </row>
        <row r="1271">
          <cell r="B1271" t="str">
            <v>Siroco</v>
          </cell>
          <cell r="C1271">
            <v>138038.75</v>
          </cell>
          <cell r="D1271">
            <v>130627.42</v>
          </cell>
        </row>
        <row r="1272">
          <cell r="B1272" t="str">
            <v>Gran Chimú</v>
          </cell>
          <cell r="C1272">
            <v>251239.94</v>
          </cell>
          <cell r="D1272">
            <v>233973.81</v>
          </cell>
        </row>
        <row r="1273">
          <cell r="B1273" t="str">
            <v>Quilca</v>
          </cell>
          <cell r="C1273">
            <v>291828.05</v>
          </cell>
          <cell r="D1273">
            <v>274746.49</v>
          </cell>
        </row>
        <row r="1274">
          <cell r="B1274" t="str">
            <v>Sudamericano</v>
          </cell>
          <cell r="C1274">
            <v>182006.27</v>
          </cell>
          <cell r="D1274">
            <v>178828.26</v>
          </cell>
        </row>
        <row r="1275">
          <cell r="B1275" t="str">
            <v>Pachacútec</v>
          </cell>
          <cell r="C1275">
            <v>325322.33</v>
          </cell>
          <cell r="D1275">
            <v>298419.42</v>
          </cell>
        </row>
        <row r="1276">
          <cell r="B1276" t="str">
            <v>Virgen María</v>
          </cell>
          <cell r="C1276">
            <v>78196.160000000003</v>
          </cell>
          <cell r="D1276">
            <v>71164.83</v>
          </cell>
        </row>
        <row r="1277">
          <cell r="B1277" t="str">
            <v>Argentina</v>
          </cell>
          <cell r="C1277">
            <v>218553.53</v>
          </cell>
          <cell r="D1277">
            <v>196047.95</v>
          </cell>
        </row>
        <row r="1278">
          <cell r="B1278" t="str">
            <v>Genex</v>
          </cell>
          <cell r="C1278">
            <v>311585.38</v>
          </cell>
          <cell r="D1278">
            <v>283795.65999999997</v>
          </cell>
        </row>
        <row r="1279">
          <cell r="B1279" t="str">
            <v>Colonial</v>
          </cell>
          <cell r="C1279">
            <v>91299.44</v>
          </cell>
          <cell r="D1279">
            <v>130653.11</v>
          </cell>
        </row>
        <row r="1280">
          <cell r="B1280" t="str">
            <v>Venezuela</v>
          </cell>
          <cell r="C1280">
            <v>160853.13</v>
          </cell>
          <cell r="D1280">
            <v>149764.69</v>
          </cell>
        </row>
        <row r="1281">
          <cell r="B1281" t="str">
            <v>Lubrigas</v>
          </cell>
          <cell r="C1281">
            <v>87308.33</v>
          </cell>
          <cell r="D1281">
            <v>81526.38</v>
          </cell>
        </row>
        <row r="1282">
          <cell r="B1282" t="str">
            <v>Shalom</v>
          </cell>
          <cell r="C1282">
            <v>150289.16</v>
          </cell>
          <cell r="D1282">
            <v>140790.23000000001</v>
          </cell>
        </row>
        <row r="1283">
          <cell r="B1283" t="str">
            <v>Pits</v>
          </cell>
          <cell r="C1283">
            <v>125664.26</v>
          </cell>
          <cell r="D1283">
            <v>121393.03</v>
          </cell>
        </row>
        <row r="1284">
          <cell r="B1284" t="str">
            <v>Arica</v>
          </cell>
          <cell r="C1284">
            <v>142740.88</v>
          </cell>
          <cell r="D1284">
            <v>145744.34</v>
          </cell>
        </row>
        <row r="1285">
          <cell r="B1285" t="str">
            <v>Fometsa</v>
          </cell>
          <cell r="C1285">
            <v>85574.45</v>
          </cell>
          <cell r="D1285">
            <v>85280.56</v>
          </cell>
        </row>
        <row r="1286">
          <cell r="B1286" t="str">
            <v>Santa Rosa</v>
          </cell>
          <cell r="C1286">
            <v>163537.76</v>
          </cell>
          <cell r="D1286">
            <v>149371.72</v>
          </cell>
        </row>
        <row r="1287">
          <cell r="B1287" t="str">
            <v>Lima</v>
          </cell>
          <cell r="C1287">
            <v>307095.87</v>
          </cell>
          <cell r="D1287">
            <v>286583.46999999997</v>
          </cell>
        </row>
        <row r="1288">
          <cell r="B1288" t="str">
            <v>Cilugas</v>
          </cell>
          <cell r="C1288">
            <v>133060.26</v>
          </cell>
          <cell r="D1288">
            <v>121554.47</v>
          </cell>
        </row>
        <row r="1289">
          <cell r="B1289" t="str">
            <v>Intraserv 5</v>
          </cell>
          <cell r="C1289">
            <v>280031.15999999997</v>
          </cell>
          <cell r="D1289">
            <v>259472.13</v>
          </cell>
        </row>
        <row r="1290">
          <cell r="B1290" t="str">
            <v>Colonial III</v>
          </cell>
          <cell r="C1290">
            <v>47306.6</v>
          </cell>
          <cell r="D1290">
            <v>72707.7</v>
          </cell>
        </row>
        <row r="1291">
          <cell r="B1291" t="str">
            <v>Vijogas</v>
          </cell>
          <cell r="C1291">
            <v>207102.3</v>
          </cell>
          <cell r="D1291">
            <v>192859.54</v>
          </cell>
        </row>
        <row r="1292">
          <cell r="B1292" t="str">
            <v>Altavidda II</v>
          </cell>
          <cell r="C1292">
            <v>368104.43</v>
          </cell>
          <cell r="D1292">
            <v>346541.27</v>
          </cell>
        </row>
        <row r="1293">
          <cell r="B1293" t="str">
            <v>Delta</v>
          </cell>
          <cell r="C1293">
            <v>329395.77</v>
          </cell>
          <cell r="D1293">
            <v>322445.12</v>
          </cell>
        </row>
        <row r="1294">
          <cell r="B1294" t="str">
            <v>Próceres</v>
          </cell>
          <cell r="C1294">
            <v>184736.7</v>
          </cell>
          <cell r="D1294">
            <v>169448.41</v>
          </cell>
        </row>
        <row r="1295">
          <cell r="B1295" t="str">
            <v>Assa La Victoria</v>
          </cell>
          <cell r="C1295">
            <v>1020329.04</v>
          </cell>
          <cell r="D1295">
            <v>942168.65</v>
          </cell>
        </row>
        <row r="1296">
          <cell r="B1296" t="str">
            <v>Estel</v>
          </cell>
          <cell r="C1296">
            <v>425682.1</v>
          </cell>
          <cell r="D1296">
            <v>397231.02</v>
          </cell>
        </row>
        <row r="1297">
          <cell r="B1297" t="str">
            <v>Angamos CyM</v>
          </cell>
          <cell r="C1297">
            <v>120167.23</v>
          </cell>
          <cell r="D1297">
            <v>115424.06</v>
          </cell>
        </row>
        <row r="1298">
          <cell r="B1298" t="str">
            <v>Titi</v>
          </cell>
          <cell r="C1298">
            <v>213277.52</v>
          </cell>
          <cell r="D1298">
            <v>190691.12</v>
          </cell>
        </row>
        <row r="1299">
          <cell r="B1299" t="str">
            <v>Acosa San Isidro</v>
          </cell>
          <cell r="C1299">
            <v>222197</v>
          </cell>
          <cell r="D1299">
            <v>204625.25</v>
          </cell>
        </row>
        <row r="1300">
          <cell r="B1300" t="str">
            <v>Coesti Zarate</v>
          </cell>
          <cell r="C1300">
            <v>170005.46</v>
          </cell>
          <cell r="D1300">
            <v>188662.3</v>
          </cell>
        </row>
        <row r="1301">
          <cell r="B1301" t="str">
            <v>Neogas</v>
          </cell>
          <cell r="C1301">
            <v>215197.44</v>
          </cell>
          <cell r="D1301">
            <v>187886.54</v>
          </cell>
        </row>
        <row r="1302">
          <cell r="B1302" t="str">
            <v>Tingo Maria</v>
          </cell>
          <cell r="C1302">
            <v>107226.62</v>
          </cell>
          <cell r="D1302">
            <v>104398.03</v>
          </cell>
        </row>
        <row r="1303">
          <cell r="B1303" t="str">
            <v>San Luis</v>
          </cell>
          <cell r="C1303">
            <v>90921.7</v>
          </cell>
          <cell r="D1303">
            <v>86228.92</v>
          </cell>
        </row>
        <row r="1304">
          <cell r="B1304" t="str">
            <v>Brata</v>
          </cell>
          <cell r="C1304">
            <v>359763.15</v>
          </cell>
          <cell r="D1304">
            <v>341412.32</v>
          </cell>
        </row>
        <row r="1305">
          <cell r="B1305" t="str">
            <v>Malecon Checa</v>
          </cell>
          <cell r="C1305">
            <v>258502.72</v>
          </cell>
          <cell r="D1305">
            <v>237331.61</v>
          </cell>
        </row>
        <row r="1306">
          <cell r="B1306" t="str">
            <v>Estaciones y Gasocentros</v>
          </cell>
          <cell r="C1306">
            <v>188031.86</v>
          </cell>
          <cell r="D1306">
            <v>171315.64</v>
          </cell>
        </row>
        <row r="1307">
          <cell r="B1307" t="str">
            <v>Gasbra La Victoria</v>
          </cell>
          <cell r="C1307">
            <v>452843.82</v>
          </cell>
          <cell r="D1307">
            <v>383732.75</v>
          </cell>
        </row>
        <row r="1308">
          <cell r="B1308" t="str">
            <v>Acosa Faucett</v>
          </cell>
          <cell r="C1308">
            <v>132821.60999999999</v>
          </cell>
          <cell r="D1308">
            <v>127476.02</v>
          </cell>
        </row>
        <row r="1309">
          <cell r="B1309" t="str">
            <v>Arica II</v>
          </cell>
          <cell r="C1309">
            <v>136564.10999999999</v>
          </cell>
          <cell r="D1309">
            <v>135190.46</v>
          </cell>
        </row>
        <row r="1310">
          <cell r="B1310" t="str">
            <v>Central</v>
          </cell>
          <cell r="C1310">
            <v>166844.64000000001</v>
          </cell>
          <cell r="D1310">
            <v>148244.51</v>
          </cell>
        </row>
        <row r="1311">
          <cell r="B1311" t="str">
            <v>Inca GNV</v>
          </cell>
          <cell r="C1311">
            <v>110916.63</v>
          </cell>
          <cell r="D1311">
            <v>98786.47</v>
          </cell>
        </row>
        <row r="1312">
          <cell r="B1312" t="str">
            <v>Livomarket Argentina</v>
          </cell>
          <cell r="C1312">
            <v>178715.97</v>
          </cell>
          <cell r="D1312">
            <v>168132.1</v>
          </cell>
        </row>
        <row r="1313">
          <cell r="B1313" t="str">
            <v>Coesti Igarsa</v>
          </cell>
          <cell r="C1313">
            <v>205914.59</v>
          </cell>
          <cell r="D1313">
            <v>180944.13</v>
          </cell>
        </row>
        <row r="1314">
          <cell r="B1314" t="str">
            <v>Sanflor-Farmin</v>
          </cell>
          <cell r="C1314">
            <v>318271.46999999997</v>
          </cell>
          <cell r="D1314">
            <v>295670.06</v>
          </cell>
        </row>
        <row r="1315">
          <cell r="B1315" t="str">
            <v>Centro Gas Diego</v>
          </cell>
          <cell r="C1315">
            <v>275790.37</v>
          </cell>
          <cell r="D1315">
            <v>241799.99</v>
          </cell>
        </row>
        <row r="1316">
          <cell r="B1316" t="str">
            <v>Tupac Amaru</v>
          </cell>
          <cell r="C1316">
            <v>258234.47</v>
          </cell>
          <cell r="D1316">
            <v>245753.78</v>
          </cell>
        </row>
        <row r="1317">
          <cell r="B1317" t="str">
            <v>Nanita</v>
          </cell>
          <cell r="C1317">
            <v>271403.28000000003</v>
          </cell>
          <cell r="D1317">
            <v>255108.28</v>
          </cell>
        </row>
        <row r="1318">
          <cell r="B1318" t="str">
            <v>Acosa Castilla</v>
          </cell>
          <cell r="C1318">
            <v>248485.56</v>
          </cell>
          <cell r="D1318">
            <v>237474.98</v>
          </cell>
        </row>
        <row r="1319">
          <cell r="B1319" t="str">
            <v>Korioto Las Lomas</v>
          </cell>
          <cell r="C1319">
            <v>245657.72</v>
          </cell>
          <cell r="D1319">
            <v>225674.94</v>
          </cell>
        </row>
        <row r="1320">
          <cell r="B1320" t="str">
            <v>Paseo de la Republica</v>
          </cell>
          <cell r="C1320">
            <v>321716.34999999998</v>
          </cell>
          <cell r="D1320">
            <v>305314.53000000003</v>
          </cell>
        </row>
        <row r="1321">
          <cell r="B1321" t="str">
            <v>GNV Real</v>
          </cell>
          <cell r="C1321">
            <v>481641.6</v>
          </cell>
          <cell r="D1321">
            <v>485276.94</v>
          </cell>
        </row>
        <row r="1322">
          <cell r="B1322" t="str">
            <v>Las Tiendas</v>
          </cell>
          <cell r="C1322">
            <v>90353.64</v>
          </cell>
          <cell r="D1322">
            <v>86831.28</v>
          </cell>
        </row>
        <row r="1323">
          <cell r="B1323" t="str">
            <v>28 de Julio</v>
          </cell>
          <cell r="C1323">
            <v>179484.58</v>
          </cell>
          <cell r="D1323">
            <v>145488.35999999999</v>
          </cell>
        </row>
        <row r="1324">
          <cell r="B1324" t="str">
            <v>Vista Alegre</v>
          </cell>
          <cell r="C1324">
            <v>420380.56</v>
          </cell>
          <cell r="D1324">
            <v>386114.62</v>
          </cell>
        </row>
        <row r="1325">
          <cell r="B1325" t="str">
            <v>Carrion El Torito</v>
          </cell>
          <cell r="C1325">
            <v>205098.23</v>
          </cell>
          <cell r="D1325">
            <v>192603.46</v>
          </cell>
        </row>
        <row r="1326">
          <cell r="B1326" t="str">
            <v>Nicolas Ayllon</v>
          </cell>
          <cell r="C1326">
            <v>169808.98</v>
          </cell>
          <cell r="D1326">
            <v>164055.32999999999</v>
          </cell>
        </row>
        <row r="1327">
          <cell r="B1327" t="str">
            <v>Celeste</v>
          </cell>
          <cell r="C1327">
            <v>223490.04</v>
          </cell>
          <cell r="D1327">
            <v>205115.77</v>
          </cell>
        </row>
        <row r="1328">
          <cell r="B1328" t="str">
            <v>Puente Nuevo</v>
          </cell>
          <cell r="C1328">
            <v>362572.28</v>
          </cell>
          <cell r="D1328">
            <v>342435.59</v>
          </cell>
        </row>
        <row r="1329">
          <cell r="B1329" t="str">
            <v>Abtao</v>
          </cell>
          <cell r="C1329">
            <v>151976.49</v>
          </cell>
          <cell r="D1329">
            <v>143082.70000000001</v>
          </cell>
        </row>
        <row r="1330">
          <cell r="B1330" t="str">
            <v>Pachacútec E&amp;A</v>
          </cell>
          <cell r="C1330">
            <v>637009.46</v>
          </cell>
          <cell r="D1330">
            <v>583995.78</v>
          </cell>
        </row>
        <row r="1331">
          <cell r="B1331" t="str">
            <v>Tomas Valle</v>
          </cell>
          <cell r="C1331">
            <v>247263.95</v>
          </cell>
          <cell r="D1331">
            <v>205901.15</v>
          </cell>
        </row>
        <row r="1332">
          <cell r="B1332" t="str">
            <v>Trigam II</v>
          </cell>
          <cell r="C1332">
            <v>259896.43</v>
          </cell>
          <cell r="D1332">
            <v>228469.85</v>
          </cell>
        </row>
        <row r="1333">
          <cell r="B1333" t="str">
            <v>Acosa Breña</v>
          </cell>
          <cell r="C1333">
            <v>121365.54</v>
          </cell>
          <cell r="D1333">
            <v>116832.36</v>
          </cell>
        </row>
        <row r="1334">
          <cell r="B1334" t="str">
            <v>SchoII</v>
          </cell>
          <cell r="C1334">
            <v>58831.38</v>
          </cell>
          <cell r="D1334">
            <v>57203.51</v>
          </cell>
        </row>
        <row r="1335">
          <cell r="B1335" t="str">
            <v>Javier Prado</v>
          </cell>
          <cell r="C1335">
            <v>227630.58</v>
          </cell>
          <cell r="D1335">
            <v>226818.09</v>
          </cell>
        </row>
        <row r="1336">
          <cell r="B1336" t="str">
            <v>Energigas Javier Prado</v>
          </cell>
          <cell r="C1336">
            <v>177023.07</v>
          </cell>
          <cell r="D1336">
            <v>151268.25</v>
          </cell>
        </row>
        <row r="1337">
          <cell r="B1337" t="str">
            <v>Salomon</v>
          </cell>
          <cell r="C1337">
            <v>257890.45</v>
          </cell>
          <cell r="D1337">
            <v>238045.92</v>
          </cell>
        </row>
        <row r="1338">
          <cell r="B1338" t="str">
            <v>Santa Cruz</v>
          </cell>
          <cell r="C1338">
            <v>537548.61</v>
          </cell>
          <cell r="D1338">
            <v>477627.25</v>
          </cell>
        </row>
        <row r="1339">
          <cell r="B1339" t="str">
            <v>La Victoria</v>
          </cell>
          <cell r="C1339">
            <v>127991.12</v>
          </cell>
          <cell r="D1339">
            <v>118701.38</v>
          </cell>
        </row>
        <row r="1340">
          <cell r="B1340" t="str">
            <v>La Campiña</v>
          </cell>
          <cell r="C1340">
            <v>337063.35</v>
          </cell>
          <cell r="D1340">
            <v>306083.57</v>
          </cell>
        </row>
        <row r="1341">
          <cell r="B1341" t="str">
            <v>Luna Pizarro</v>
          </cell>
          <cell r="C1341">
            <v>129741.89</v>
          </cell>
          <cell r="D1341">
            <v>130057.53</v>
          </cell>
        </row>
        <row r="1342">
          <cell r="B1342" t="str">
            <v>Alas Peruanas</v>
          </cell>
          <cell r="C1342">
            <v>98743.3</v>
          </cell>
          <cell r="D1342">
            <v>69126.100000000006</v>
          </cell>
        </row>
        <row r="1343">
          <cell r="B1343" t="str">
            <v>Bolivar</v>
          </cell>
          <cell r="C1343">
            <v>102950.17</v>
          </cell>
          <cell r="D1343">
            <v>111139.15</v>
          </cell>
        </row>
        <row r="1344">
          <cell r="B1344" t="str">
            <v>Ultragrifos</v>
          </cell>
          <cell r="C1344">
            <v>234401</v>
          </cell>
          <cell r="D1344">
            <v>189349.35</v>
          </cell>
        </row>
        <row r="1345">
          <cell r="B1345" t="str">
            <v>ETTISA</v>
          </cell>
          <cell r="C1345">
            <v>60533.06</v>
          </cell>
          <cell r="D1345">
            <v>188982.85</v>
          </cell>
        </row>
        <row r="1346">
          <cell r="B1346" t="str">
            <v>Gasocentro Sur</v>
          </cell>
          <cell r="C1346">
            <v>595227.06999999995</v>
          </cell>
          <cell r="D1346">
            <v>567533.29</v>
          </cell>
        </row>
        <row r="1347">
          <cell r="B1347" t="str">
            <v>Ramiro Priale Huachipa</v>
          </cell>
          <cell r="C1347">
            <v>113121.31</v>
          </cell>
          <cell r="D1347">
            <v>93592.87</v>
          </cell>
        </row>
        <row r="1348">
          <cell r="B1348" t="str">
            <v>Estacion Canada</v>
          </cell>
          <cell r="C1348">
            <v>270206.90000000002</v>
          </cell>
          <cell r="D1348">
            <v>245218.29</v>
          </cell>
        </row>
        <row r="1349">
          <cell r="B1349" t="str">
            <v>Siroco La Victoria</v>
          </cell>
          <cell r="C1349">
            <v>282488.03999999998</v>
          </cell>
          <cell r="D1349">
            <v>269838.71999999997</v>
          </cell>
        </row>
        <row r="1350">
          <cell r="B1350" t="str">
            <v>Monterrico</v>
          </cell>
          <cell r="C1350">
            <v>127207.67999999999</v>
          </cell>
          <cell r="D1350">
            <v>110287.89</v>
          </cell>
        </row>
        <row r="1351">
          <cell r="B1351" t="str">
            <v>Coesti El Rosario</v>
          </cell>
          <cell r="C1351">
            <v>101183.3</v>
          </cell>
          <cell r="D1351">
            <v>99423.81</v>
          </cell>
        </row>
        <row r="1352">
          <cell r="B1352" t="str">
            <v>Guardia Civil</v>
          </cell>
          <cell r="C1352">
            <v>240558.59</v>
          </cell>
          <cell r="D1352">
            <v>220256.16</v>
          </cell>
        </row>
        <row r="1353">
          <cell r="B1353" t="str">
            <v>Ecomovil</v>
          </cell>
          <cell r="C1353">
            <v>317280.09999999998</v>
          </cell>
          <cell r="D1353">
            <v>298107.15999999997</v>
          </cell>
        </row>
        <row r="1354">
          <cell r="B1354" t="str">
            <v>Castilla Piura</v>
          </cell>
          <cell r="C1354">
            <v>42969.599999999999</v>
          </cell>
          <cell r="D1354">
            <v>0</v>
          </cell>
        </row>
        <row r="1355">
          <cell r="B1355" t="str">
            <v>Pgn El Sol</v>
          </cell>
          <cell r="C1355">
            <v>302044.11</v>
          </cell>
          <cell r="D1355">
            <v>272084.63</v>
          </cell>
        </row>
        <row r="1356">
          <cell r="B1356" t="str">
            <v>Coesti Canada</v>
          </cell>
          <cell r="C1356">
            <v>247362.73</v>
          </cell>
          <cell r="D1356">
            <v>234635.47</v>
          </cell>
        </row>
        <row r="1357">
          <cell r="B1357" t="str">
            <v>Estacion Arequipa</v>
          </cell>
          <cell r="C1357">
            <v>177009.47</v>
          </cell>
          <cell r="D1357">
            <v>168955.12</v>
          </cell>
        </row>
        <row r="1358">
          <cell r="B1358" t="str">
            <v>Ganagas</v>
          </cell>
          <cell r="C1358">
            <v>230055.48</v>
          </cell>
          <cell r="D1358">
            <v>202317.17</v>
          </cell>
        </row>
        <row r="1359">
          <cell r="B1359" t="str">
            <v>Javier Prado III</v>
          </cell>
          <cell r="C1359">
            <v>200477.39</v>
          </cell>
          <cell r="D1359">
            <v>191521.01</v>
          </cell>
        </row>
        <row r="1360">
          <cell r="B1360" t="str">
            <v>Bahia</v>
          </cell>
          <cell r="C1360">
            <v>311432.43</v>
          </cell>
          <cell r="D1360">
            <v>285988.23</v>
          </cell>
        </row>
        <row r="1361">
          <cell r="B1361" t="str">
            <v>PGN Gasocentro Norte</v>
          </cell>
          <cell r="C1361">
            <v>1755549.63</v>
          </cell>
          <cell r="D1361">
            <v>1661981.98</v>
          </cell>
        </row>
        <row r="1362">
          <cell r="B1362" t="str">
            <v>Petit Thouars</v>
          </cell>
          <cell r="C1362">
            <v>286655.34999999998</v>
          </cell>
          <cell r="D1362">
            <v>259776.71</v>
          </cell>
        </row>
        <row r="1363">
          <cell r="B1363" t="str">
            <v>Gascop Chiclayo</v>
          </cell>
          <cell r="C1363">
            <v>175223.76</v>
          </cell>
          <cell r="D1363">
            <v>150147.13</v>
          </cell>
        </row>
        <row r="1364">
          <cell r="B1364" t="str">
            <v>Acosa Risso</v>
          </cell>
          <cell r="C1364">
            <v>334799.5</v>
          </cell>
          <cell r="D1364">
            <v>315244.73</v>
          </cell>
        </row>
        <row r="1365">
          <cell r="B1365" t="str">
            <v>Inmaculada</v>
          </cell>
          <cell r="C1365">
            <v>149459.70000000001</v>
          </cell>
          <cell r="D1365">
            <v>111352.86</v>
          </cell>
        </row>
        <row r="1366">
          <cell r="B1366" t="str">
            <v>Orbegoso</v>
          </cell>
          <cell r="C1366">
            <v>119440.64</v>
          </cell>
          <cell r="D1366">
            <v>114702.95</v>
          </cell>
        </row>
        <row r="1367">
          <cell r="B1367" t="str">
            <v>Faucett PGN</v>
          </cell>
          <cell r="C1367">
            <v>148504.24</v>
          </cell>
          <cell r="D1367">
            <v>137459.14000000001</v>
          </cell>
        </row>
        <row r="1368">
          <cell r="B1368" t="str">
            <v>Bolivar PGN</v>
          </cell>
          <cell r="C1368">
            <v>120015.84</v>
          </cell>
          <cell r="D1368">
            <v>110903.08</v>
          </cell>
        </row>
        <row r="1369">
          <cell r="B1369" t="str">
            <v>Pershing</v>
          </cell>
          <cell r="C1369">
            <v>50439.61</v>
          </cell>
          <cell r="D1369">
            <v>64624.41</v>
          </cell>
        </row>
        <row r="1370">
          <cell r="B1370" t="str">
            <v>El Condor</v>
          </cell>
          <cell r="C1370">
            <v>291846.75</v>
          </cell>
          <cell r="D1370">
            <v>260705.53</v>
          </cell>
        </row>
        <row r="1371">
          <cell r="B1371" t="str">
            <v>Pacifico</v>
          </cell>
          <cell r="C1371">
            <v>366782.26</v>
          </cell>
          <cell r="D1371">
            <v>328569.71000000002</v>
          </cell>
        </row>
        <row r="1372">
          <cell r="B1372" t="str">
            <v>Andino</v>
          </cell>
          <cell r="C1372">
            <v>283025.44</v>
          </cell>
          <cell r="D1372">
            <v>276722.15999999997</v>
          </cell>
        </row>
        <row r="1373">
          <cell r="B1373" t="str">
            <v>Siroco Faucett</v>
          </cell>
          <cell r="C1373">
            <v>204568.94</v>
          </cell>
          <cell r="D1373">
            <v>192209.98</v>
          </cell>
        </row>
        <row r="1374">
          <cell r="B1374" t="str">
            <v>Arequipa PGN</v>
          </cell>
          <cell r="C1374">
            <v>160030.19</v>
          </cell>
          <cell r="D1374">
            <v>145270.09</v>
          </cell>
        </row>
        <row r="1375">
          <cell r="B1375" t="str">
            <v>El Pino</v>
          </cell>
          <cell r="C1375">
            <v>134456.14000000001</v>
          </cell>
          <cell r="D1375">
            <v>129711.91</v>
          </cell>
        </row>
        <row r="1376">
          <cell r="B1376" t="str">
            <v>Pachacutec ROE</v>
          </cell>
          <cell r="C1376">
            <v>180130.77</v>
          </cell>
          <cell r="D1376">
            <v>166304.76999999999</v>
          </cell>
        </row>
        <row r="1377">
          <cell r="B1377" t="str">
            <v>Salaverry</v>
          </cell>
          <cell r="C1377">
            <v>92126.52</v>
          </cell>
          <cell r="D1377">
            <v>78495.740000000005</v>
          </cell>
        </row>
        <row r="1378">
          <cell r="B1378" t="str">
            <v>Lima Sur</v>
          </cell>
          <cell r="C1378">
            <v>355884.06</v>
          </cell>
          <cell r="D1378">
            <v>321945.84000000003</v>
          </cell>
        </row>
        <row r="1379">
          <cell r="B1379" t="str">
            <v>Satelite</v>
          </cell>
          <cell r="C1379">
            <v>307615.93</v>
          </cell>
          <cell r="D1379">
            <v>288024.33</v>
          </cell>
        </row>
        <row r="1380">
          <cell r="B1380" t="str">
            <v>Acosa Magdalena</v>
          </cell>
          <cell r="C1380">
            <v>66132.17</v>
          </cell>
          <cell r="D1380">
            <v>64300.66</v>
          </cell>
        </row>
        <row r="1381">
          <cell r="B1381" t="str">
            <v>Alibru</v>
          </cell>
          <cell r="C1381">
            <v>142427.49</v>
          </cell>
          <cell r="D1381">
            <v>125447.23</v>
          </cell>
        </row>
        <row r="1382">
          <cell r="B1382" t="str">
            <v>Pueblo Libre</v>
          </cell>
          <cell r="C1382">
            <v>139014.47</v>
          </cell>
          <cell r="D1382">
            <v>126399.15</v>
          </cell>
        </row>
        <row r="1383">
          <cell r="B1383" t="str">
            <v>Puente Piedra</v>
          </cell>
          <cell r="C1383">
            <v>268953.11</v>
          </cell>
          <cell r="D1383">
            <v>256276.59</v>
          </cell>
        </row>
        <row r="1384">
          <cell r="B1384" t="str">
            <v>Espinoza Ica</v>
          </cell>
          <cell r="C1384">
            <v>147322.97</v>
          </cell>
          <cell r="D1384">
            <v>119640.67</v>
          </cell>
        </row>
        <row r="1385">
          <cell r="B1385" t="str">
            <v>PGN El Ovalo</v>
          </cell>
          <cell r="C1385">
            <v>329523.11</v>
          </cell>
          <cell r="D1385">
            <v>294395</v>
          </cell>
        </row>
        <row r="1386">
          <cell r="B1386" t="str">
            <v>Grifosa La Marina</v>
          </cell>
          <cell r="C1386">
            <v>186535.17</v>
          </cell>
          <cell r="D1386">
            <v>171525.19</v>
          </cell>
        </row>
        <row r="1387">
          <cell r="B1387" t="str">
            <v>Huiracocha</v>
          </cell>
          <cell r="C1387">
            <v>163063.13</v>
          </cell>
          <cell r="D1387">
            <v>139930.9</v>
          </cell>
        </row>
        <row r="1388">
          <cell r="B1388" t="str">
            <v>PGN Gambeta</v>
          </cell>
          <cell r="C1388">
            <v>166800.69</v>
          </cell>
          <cell r="D1388">
            <v>153470.48000000001</v>
          </cell>
        </row>
        <row r="1389">
          <cell r="B1389" t="str">
            <v>Acosa Sucre</v>
          </cell>
          <cell r="C1389">
            <v>146026.13</v>
          </cell>
          <cell r="D1389">
            <v>135286.67000000001</v>
          </cell>
        </row>
        <row r="1390">
          <cell r="B1390" t="str">
            <v>Gardenias</v>
          </cell>
          <cell r="C1390">
            <v>129406.55</v>
          </cell>
          <cell r="D1390">
            <v>121235.43</v>
          </cell>
        </row>
        <row r="1391">
          <cell r="B1391" t="str">
            <v>Monte Everest</v>
          </cell>
          <cell r="C1391">
            <v>209932.77</v>
          </cell>
          <cell r="D1391">
            <v>197005.26</v>
          </cell>
        </row>
        <row r="1392">
          <cell r="B1392" t="str">
            <v>Coesti Ferrari</v>
          </cell>
          <cell r="C1392">
            <v>248710.11</v>
          </cell>
          <cell r="D1392">
            <v>242351.35999999999</v>
          </cell>
        </row>
        <row r="1393">
          <cell r="B1393" t="str">
            <v>San Jacinto</v>
          </cell>
          <cell r="C1393">
            <v>192844.25</v>
          </cell>
          <cell r="D1393">
            <v>174521.55</v>
          </cell>
        </row>
        <row r="1394">
          <cell r="B1394" t="str">
            <v>PGN Mexico</v>
          </cell>
          <cell r="C1394">
            <v>256092.43</v>
          </cell>
          <cell r="D1394">
            <v>197838.06</v>
          </cell>
        </row>
        <row r="1395">
          <cell r="B1395" t="str">
            <v>Argus Iquitos</v>
          </cell>
          <cell r="C1395">
            <v>244251.36</v>
          </cell>
          <cell r="D1395">
            <v>223725.21</v>
          </cell>
        </row>
        <row r="1396">
          <cell r="B1396" t="str">
            <v>El Torito SMP</v>
          </cell>
          <cell r="C1396">
            <v>365713.08</v>
          </cell>
          <cell r="D1396">
            <v>314076.40999999997</v>
          </cell>
        </row>
        <row r="1397">
          <cell r="B1397" t="str">
            <v>Grifo Master</v>
          </cell>
          <cell r="C1397">
            <v>442063.27</v>
          </cell>
          <cell r="D1397">
            <v>403352.76</v>
          </cell>
        </row>
        <row r="1398">
          <cell r="B1398" t="str">
            <v>Energigas Victoria 2</v>
          </cell>
          <cell r="C1398">
            <v>105249.18</v>
          </cell>
          <cell r="D1398">
            <v>94401.52</v>
          </cell>
        </row>
        <row r="1399">
          <cell r="B1399" t="str">
            <v>Estación Auly</v>
          </cell>
          <cell r="C1399">
            <v>226440.01</v>
          </cell>
          <cell r="D1399">
            <v>215553.58</v>
          </cell>
        </row>
        <row r="1400">
          <cell r="B1400" t="str">
            <v>PGN 28 de Julio</v>
          </cell>
          <cell r="C1400">
            <v>250103.56</v>
          </cell>
          <cell r="D1400">
            <v>232756.96</v>
          </cell>
        </row>
        <row r="1401">
          <cell r="B1401" t="str">
            <v>Coesti Montreal</v>
          </cell>
          <cell r="C1401">
            <v>239505.67</v>
          </cell>
          <cell r="D1401">
            <v>226335.95</v>
          </cell>
        </row>
        <row r="1402">
          <cell r="B1402" t="str">
            <v>Villa El Salvador</v>
          </cell>
          <cell r="C1402">
            <v>175247.52</v>
          </cell>
          <cell r="D1402">
            <v>168765.14</v>
          </cell>
        </row>
        <row r="1403">
          <cell r="B1403" t="str">
            <v>Duogas</v>
          </cell>
          <cell r="C1403">
            <v>218398.07999999999</v>
          </cell>
          <cell r="D1403">
            <v>158483.89000000001</v>
          </cell>
        </row>
        <row r="1404">
          <cell r="B1404" t="str">
            <v>Santo Domingo</v>
          </cell>
          <cell r="C1404">
            <v>178475.75</v>
          </cell>
          <cell r="D1404">
            <v>165755.49</v>
          </cell>
        </row>
        <row r="1405">
          <cell r="B1405" t="str">
            <v>NGE</v>
          </cell>
          <cell r="C1405">
            <v>146737.96</v>
          </cell>
          <cell r="D1405">
            <v>139736.06</v>
          </cell>
        </row>
        <row r="1406">
          <cell r="B1406" t="str">
            <v>PGN Ramiro Prialé</v>
          </cell>
          <cell r="C1406">
            <v>399904.12</v>
          </cell>
          <cell r="D1406">
            <v>358960.06</v>
          </cell>
        </row>
        <row r="1407">
          <cell r="B1407" t="str">
            <v>Importaciones Diana</v>
          </cell>
          <cell r="C1407">
            <v>133268.1</v>
          </cell>
          <cell r="D1407">
            <v>121057.78</v>
          </cell>
        </row>
        <row r="1408">
          <cell r="B1408" t="str">
            <v>Reimij</v>
          </cell>
          <cell r="C1408">
            <v>324425.12</v>
          </cell>
          <cell r="D1408">
            <v>315937.31</v>
          </cell>
        </row>
        <row r="1409">
          <cell r="B1409" t="str">
            <v>Coesti Benavides</v>
          </cell>
          <cell r="C1409">
            <v>302483.03999999998</v>
          </cell>
          <cell r="D1409">
            <v>271606.05</v>
          </cell>
        </row>
        <row r="1410">
          <cell r="B1410" t="str">
            <v>Las Flores</v>
          </cell>
          <cell r="C1410">
            <v>188138.21</v>
          </cell>
          <cell r="D1410">
            <v>173675.95</v>
          </cell>
        </row>
        <row r="1411">
          <cell r="B1411" t="str">
            <v>Campoy</v>
          </cell>
          <cell r="C1411">
            <v>243799.49</v>
          </cell>
          <cell r="D1411">
            <v>234027.31</v>
          </cell>
        </row>
        <row r="1412">
          <cell r="B1412" t="str">
            <v>Servigas</v>
          </cell>
          <cell r="C1412">
            <v>536214.99</v>
          </cell>
          <cell r="D1412">
            <v>523658.01</v>
          </cell>
        </row>
        <row r="1413">
          <cell r="B1413" t="str">
            <v>Wiese</v>
          </cell>
          <cell r="C1413">
            <v>268548.12</v>
          </cell>
          <cell r="D1413">
            <v>252892.22</v>
          </cell>
        </row>
        <row r="1414">
          <cell r="B1414" t="str">
            <v>Espinoza Huacho</v>
          </cell>
          <cell r="C1414">
            <v>191954.5</v>
          </cell>
          <cell r="D1414">
            <v>164263.67999999999</v>
          </cell>
        </row>
        <row r="1415">
          <cell r="B1415" t="str">
            <v>Coesti Los Frutales</v>
          </cell>
          <cell r="C1415">
            <v>95294.6</v>
          </cell>
          <cell r="D1415">
            <v>95339.55</v>
          </cell>
        </row>
        <row r="1416">
          <cell r="B1416" t="str">
            <v>Guardia Chalaca</v>
          </cell>
          <cell r="C1416">
            <v>206888.97</v>
          </cell>
          <cell r="D1416">
            <v>188875.24</v>
          </cell>
        </row>
        <row r="1417">
          <cell r="B1417" t="str">
            <v>Servitor Marina</v>
          </cell>
          <cell r="C1417">
            <v>127620.9</v>
          </cell>
          <cell r="D1417">
            <v>124485.25</v>
          </cell>
        </row>
        <row r="1418">
          <cell r="B1418" t="str">
            <v>Trailergas</v>
          </cell>
          <cell r="C1418">
            <v>318501.99</v>
          </cell>
          <cell r="D1418">
            <v>300628.68</v>
          </cell>
        </row>
        <row r="1419">
          <cell r="B1419" t="str">
            <v>Energigas La Marina</v>
          </cell>
          <cell r="C1419">
            <v>67593.13</v>
          </cell>
          <cell r="D1419">
            <v>60916.800000000003</v>
          </cell>
        </row>
        <row r="1420">
          <cell r="B1420" t="str">
            <v>Julcan</v>
          </cell>
          <cell r="C1420">
            <v>268852.78000000003</v>
          </cell>
          <cell r="D1420">
            <v>251067.59</v>
          </cell>
        </row>
        <row r="1421">
          <cell r="B1421" t="str">
            <v>Mahanaim</v>
          </cell>
          <cell r="C1421">
            <v>320160.75</v>
          </cell>
          <cell r="D1421">
            <v>297547.46999999997</v>
          </cell>
        </row>
        <row r="1422">
          <cell r="B1422" t="str">
            <v>Gascop Piura 2</v>
          </cell>
          <cell r="C1422">
            <v>198792.15</v>
          </cell>
          <cell r="D1422">
            <v>189736.05</v>
          </cell>
        </row>
        <row r="1423">
          <cell r="B1423" t="str">
            <v>Octano Campoy</v>
          </cell>
          <cell r="C1423">
            <v>306782.61</v>
          </cell>
          <cell r="D1423">
            <v>303766.28999999998</v>
          </cell>
        </row>
        <row r="1424">
          <cell r="B1424" t="str">
            <v>DC Lube 2</v>
          </cell>
          <cell r="C1424">
            <v>268271.59000000003</v>
          </cell>
          <cell r="D1424">
            <v>250807.87</v>
          </cell>
        </row>
        <row r="1425">
          <cell r="B1425" t="str">
            <v>Lima Carburantes</v>
          </cell>
          <cell r="C1425">
            <v>461930.04</v>
          </cell>
          <cell r="D1425">
            <v>495276.63</v>
          </cell>
        </row>
        <row r="1426">
          <cell r="B1426" t="str">
            <v>Gascop Chiclayo 2</v>
          </cell>
          <cell r="C1426">
            <v>180840.64</v>
          </cell>
          <cell r="D1426">
            <v>167410.01999999999</v>
          </cell>
        </row>
        <row r="1427">
          <cell r="B1427" t="str">
            <v>Jevaro</v>
          </cell>
          <cell r="C1427">
            <v>263399.75</v>
          </cell>
          <cell r="D1427">
            <v>263122.03000000003</v>
          </cell>
        </row>
        <row r="1428">
          <cell r="B1428" t="str">
            <v>Coesti Tavirsa</v>
          </cell>
          <cell r="C1428">
            <v>581604.06000000006</v>
          </cell>
          <cell r="D1428">
            <v>551272.89</v>
          </cell>
        </row>
        <row r="1429">
          <cell r="B1429" t="str">
            <v>Coesti Carmelo</v>
          </cell>
          <cell r="C1429">
            <v>147238.81</v>
          </cell>
          <cell r="D1429">
            <v>139788.84</v>
          </cell>
        </row>
        <row r="1430">
          <cell r="B1430" t="str">
            <v>Primax Castaños</v>
          </cell>
          <cell r="C1430">
            <v>133396.35999999999</v>
          </cell>
          <cell r="D1430">
            <v>127111.75</v>
          </cell>
        </row>
        <row r="1431">
          <cell r="B1431" t="str">
            <v>Coesti Arriola</v>
          </cell>
          <cell r="C1431">
            <v>409087.9</v>
          </cell>
          <cell r="D1431">
            <v>366964.89</v>
          </cell>
        </row>
        <row r="1432">
          <cell r="B1432" t="str">
            <v>Vipusa</v>
          </cell>
          <cell r="C1432">
            <v>278328.99</v>
          </cell>
          <cell r="D1432">
            <v>262622.33</v>
          </cell>
        </row>
        <row r="1433">
          <cell r="B1433" t="str">
            <v>Primax Escosa</v>
          </cell>
          <cell r="C1433">
            <v>195154.17</v>
          </cell>
          <cell r="D1433">
            <v>185073</v>
          </cell>
        </row>
        <row r="1434">
          <cell r="B1434" t="str">
            <v>Clean Energy Piura</v>
          </cell>
          <cell r="C1434">
            <v>322021.96000000002</v>
          </cell>
          <cell r="D1434">
            <v>316040.92</v>
          </cell>
        </row>
        <row r="1435">
          <cell r="B1435" t="str">
            <v>Gaspetroleo Chincha</v>
          </cell>
          <cell r="C1435">
            <v>74811.91</v>
          </cell>
          <cell r="D1435">
            <v>67486.64</v>
          </cell>
        </row>
        <row r="1436">
          <cell r="B1436" t="str">
            <v>Bolivar Marsano</v>
          </cell>
          <cell r="C1436">
            <v>265609.15999999997</v>
          </cell>
          <cell r="D1436">
            <v>251522.45</v>
          </cell>
        </row>
        <row r="1437">
          <cell r="B1437" t="str">
            <v>Acosa Orrantia</v>
          </cell>
          <cell r="C1437">
            <v>139417.54999999999</v>
          </cell>
          <cell r="D1437">
            <v>146430.22</v>
          </cell>
        </row>
        <row r="1438">
          <cell r="B1438" t="str">
            <v>Energigas Chimbote</v>
          </cell>
          <cell r="C1438">
            <v>67524</v>
          </cell>
          <cell r="D1438">
            <v>58921.22</v>
          </cell>
        </row>
        <row r="1439">
          <cell r="B1439" t="str">
            <v>Coesti La Marina</v>
          </cell>
          <cell r="C1439">
            <v>168258.57</v>
          </cell>
          <cell r="D1439">
            <v>150262.92000000001</v>
          </cell>
        </row>
        <row r="1440">
          <cell r="B1440" t="str">
            <v>Star Gas</v>
          </cell>
          <cell r="C1440">
            <v>92679.84</v>
          </cell>
          <cell r="D1440">
            <v>85486.6</v>
          </cell>
        </row>
        <row r="1441">
          <cell r="B1441" t="str">
            <v>Energigas Ica</v>
          </cell>
          <cell r="C1441">
            <v>151059.04999999999</v>
          </cell>
          <cell r="D1441">
            <v>125176.46</v>
          </cell>
        </row>
        <row r="1442">
          <cell r="B1442" t="str">
            <v>Gaspetrol Ica</v>
          </cell>
          <cell r="C1442">
            <v>197379.78</v>
          </cell>
          <cell r="D1442">
            <v>168107.81</v>
          </cell>
        </row>
        <row r="1443">
          <cell r="B1443" t="str">
            <v>Felix Matos</v>
          </cell>
          <cell r="C1443">
            <v>203686.99</v>
          </cell>
          <cell r="D1443">
            <v>158295.76</v>
          </cell>
        </row>
        <row r="1444">
          <cell r="B1444" t="str">
            <v>Santa Luisa</v>
          </cell>
          <cell r="C1444">
            <v>116926.43</v>
          </cell>
          <cell r="D1444">
            <v>103966.95</v>
          </cell>
        </row>
        <row r="1445">
          <cell r="B1445" t="str">
            <v>Mice Josegas</v>
          </cell>
          <cell r="C1445">
            <v>588150.06000000006</v>
          </cell>
          <cell r="D1445">
            <v>533645.21</v>
          </cell>
        </row>
        <row r="1446">
          <cell r="B1446" t="str">
            <v>Coesti Flora Tristan</v>
          </cell>
          <cell r="C1446">
            <v>76086.09</v>
          </cell>
          <cell r="D1446">
            <v>72253.66</v>
          </cell>
        </row>
        <row r="1447">
          <cell r="B1447" t="str">
            <v>Garodi</v>
          </cell>
          <cell r="C1447">
            <v>458245.2</v>
          </cell>
          <cell r="D1447">
            <v>465504.37</v>
          </cell>
        </row>
        <row r="1448">
          <cell r="B1448" t="str">
            <v>Coesti Arequipa</v>
          </cell>
          <cell r="C1448">
            <v>141771.43</v>
          </cell>
          <cell r="D1448">
            <v>141490.98000000001</v>
          </cell>
        </row>
        <row r="1449">
          <cell r="B1449" t="str">
            <v>Santa Catalina</v>
          </cell>
          <cell r="C1449">
            <v>72245.81</v>
          </cell>
          <cell r="D1449">
            <v>65630.84</v>
          </cell>
        </row>
        <row r="1450">
          <cell r="B1450" t="str">
            <v>Transporte Las Vegas</v>
          </cell>
          <cell r="C1450">
            <v>203298.55</v>
          </cell>
          <cell r="D1450">
            <v>208307.21</v>
          </cell>
        </row>
        <row r="1451">
          <cell r="B1451" t="str">
            <v>Gruppe Ar</v>
          </cell>
          <cell r="C1451">
            <v>658224.13</v>
          </cell>
          <cell r="D1451">
            <v>586039.15</v>
          </cell>
        </row>
        <row r="1452">
          <cell r="B1452" t="str">
            <v>Coesti Pershing</v>
          </cell>
          <cell r="C1452">
            <v>77048.27</v>
          </cell>
          <cell r="D1452">
            <v>75292.59</v>
          </cell>
        </row>
        <row r="1453">
          <cell r="B1453" t="str">
            <v>Masur</v>
          </cell>
          <cell r="C1453">
            <v>148657.76999999999</v>
          </cell>
          <cell r="D1453">
            <v>179157.86</v>
          </cell>
        </row>
        <row r="1454">
          <cell r="B1454" t="str">
            <v>Servigas SJM</v>
          </cell>
          <cell r="C1454">
            <v>414515.84</v>
          </cell>
          <cell r="D1454">
            <v>405761.94</v>
          </cell>
        </row>
        <row r="1455">
          <cell r="B1455" t="str">
            <v>Real Villa</v>
          </cell>
          <cell r="C1455">
            <v>382366.8</v>
          </cell>
          <cell r="D1455">
            <v>362500.78</v>
          </cell>
        </row>
        <row r="1456">
          <cell r="B1456" t="str">
            <v>Decom II</v>
          </cell>
          <cell r="C1456">
            <v>220493.24</v>
          </cell>
          <cell r="D1456">
            <v>212956.54</v>
          </cell>
        </row>
        <row r="1457">
          <cell r="B1457" t="str">
            <v>Lumarco</v>
          </cell>
          <cell r="C1457">
            <v>232137.64</v>
          </cell>
          <cell r="D1457">
            <v>201443.42</v>
          </cell>
        </row>
        <row r="1458">
          <cell r="B1458" t="str">
            <v>Gas del Mar</v>
          </cell>
          <cell r="C1458">
            <v>200554.08</v>
          </cell>
          <cell r="D1458">
            <v>195114.39</v>
          </cell>
        </row>
        <row r="1459">
          <cell r="B1459" t="str">
            <v>El Ovalo Ica</v>
          </cell>
          <cell r="C1459">
            <v>95262.6</v>
          </cell>
          <cell r="D1459">
            <v>87692.74</v>
          </cell>
        </row>
        <row r="1460">
          <cell r="B1460" t="str">
            <v>Juanes</v>
          </cell>
          <cell r="C1460">
            <v>195887.68</v>
          </cell>
          <cell r="D1460">
            <v>177831.94</v>
          </cell>
        </row>
        <row r="1461">
          <cell r="B1461" t="str">
            <v>Esfuerzos Unidos</v>
          </cell>
          <cell r="C1461">
            <v>92712.21</v>
          </cell>
          <cell r="D1461">
            <v>78779.23</v>
          </cell>
        </row>
        <row r="1462">
          <cell r="B1462" t="str">
            <v>Gasocentro Ica</v>
          </cell>
          <cell r="C1462">
            <v>191042.42</v>
          </cell>
          <cell r="D1462">
            <v>191922.31</v>
          </cell>
        </row>
        <row r="1463">
          <cell r="B1463" t="str">
            <v>Chacarilla</v>
          </cell>
          <cell r="C1463">
            <v>141035.42000000001</v>
          </cell>
          <cell r="D1463">
            <v>141559.88</v>
          </cell>
        </row>
        <row r="1464">
          <cell r="B1464" t="str">
            <v>Coesti Chincha Baja</v>
          </cell>
          <cell r="C1464">
            <v>76728.740000000005</v>
          </cell>
          <cell r="D1464">
            <v>77336.429999999993</v>
          </cell>
        </row>
        <row r="1465">
          <cell r="B1465" t="str">
            <v>Coesti Hipodromo</v>
          </cell>
          <cell r="C1465">
            <v>249682.44</v>
          </cell>
          <cell r="D1465">
            <v>239540.35</v>
          </cell>
        </row>
        <row r="1466">
          <cell r="B1466" t="str">
            <v>Joscham</v>
          </cell>
          <cell r="C1466">
            <v>77567.38</v>
          </cell>
          <cell r="D1466">
            <v>74621.05</v>
          </cell>
        </row>
        <row r="1467">
          <cell r="B1467" t="str">
            <v>Vito</v>
          </cell>
          <cell r="C1467">
            <v>291393.82</v>
          </cell>
          <cell r="D1467">
            <v>288299.55</v>
          </cell>
        </row>
        <row r="1468">
          <cell r="B1468" t="str">
            <v>La Paz</v>
          </cell>
          <cell r="C1468">
            <v>76618.679999999993</v>
          </cell>
          <cell r="D1468">
            <v>77849.23</v>
          </cell>
        </row>
        <row r="1469">
          <cell r="B1469" t="str">
            <v>Yulia</v>
          </cell>
          <cell r="C1469">
            <v>179444.77</v>
          </cell>
          <cell r="D1469">
            <v>174299</v>
          </cell>
        </row>
        <row r="1470">
          <cell r="B1470" t="str">
            <v>Gazel Rimac</v>
          </cell>
          <cell r="C1470">
            <v>246484.48000000001</v>
          </cell>
          <cell r="D1470">
            <v>230329.12</v>
          </cell>
        </row>
        <row r="1471">
          <cell r="B1471" t="str">
            <v>Angelica Gamarra</v>
          </cell>
          <cell r="C1471">
            <v>353846.68</v>
          </cell>
          <cell r="D1471">
            <v>352914.62</v>
          </cell>
        </row>
        <row r="1472">
          <cell r="B1472" t="str">
            <v>ETS Salvador</v>
          </cell>
          <cell r="C1472">
            <v>153172.51999999999</v>
          </cell>
          <cell r="D1472">
            <v>147209.32</v>
          </cell>
        </row>
        <row r="1473">
          <cell r="B1473" t="str">
            <v>PECSA - Coloma</v>
          </cell>
          <cell r="C1473">
            <v>152382.89000000001</v>
          </cell>
          <cell r="D1473">
            <v>150188.98000000001</v>
          </cell>
        </row>
        <row r="1474">
          <cell r="B1474" t="str">
            <v>PECSA - Ate</v>
          </cell>
          <cell r="C1474">
            <v>101327.45</v>
          </cell>
          <cell r="D1474">
            <v>106874.74</v>
          </cell>
        </row>
        <row r="1475">
          <cell r="B1475" t="str">
            <v>Finlandia</v>
          </cell>
          <cell r="C1475">
            <v>18171.96</v>
          </cell>
          <cell r="D1475">
            <v>42823.85</v>
          </cell>
        </row>
        <row r="1476">
          <cell r="B1476" t="str">
            <v>NSG</v>
          </cell>
          <cell r="D1476">
            <v>15291.32</v>
          </cell>
        </row>
        <row r="1478">
          <cell r="B1478" t="str">
            <v>Totales</v>
          </cell>
          <cell r="C1478">
            <v>58431351.480000041</v>
          </cell>
          <cell r="D1478">
            <v>54429441.950000018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</row>
        <row r="1481">
          <cell r="B1481">
            <v>2005</v>
          </cell>
          <cell r="C1481">
            <v>2115.56</v>
          </cell>
        </row>
        <row r="1482">
          <cell r="B1482">
            <v>2006</v>
          </cell>
          <cell r="C1482">
            <v>8028935.9099999946</v>
          </cell>
        </row>
        <row r="1483">
          <cell r="B1483">
            <v>2007</v>
          </cell>
          <cell r="C1483">
            <v>55352693.048</v>
          </cell>
        </row>
        <row r="1484">
          <cell r="B1484">
            <v>2008</v>
          </cell>
          <cell r="C1484">
            <v>157545162.03999996</v>
          </cell>
        </row>
        <row r="1485">
          <cell r="B1485">
            <v>2009</v>
          </cell>
          <cell r="C1485">
            <v>262504625.63999993</v>
          </cell>
        </row>
        <row r="1486">
          <cell r="B1486">
            <v>2010</v>
          </cell>
          <cell r="C1486">
            <v>347625115.72999984</v>
          </cell>
        </row>
        <row r="1487">
          <cell r="B1487">
            <v>2011</v>
          </cell>
          <cell r="C1487">
            <v>442440360.09999996</v>
          </cell>
        </row>
        <row r="1488">
          <cell r="B1488">
            <v>2012</v>
          </cell>
          <cell r="C1488">
            <v>542019698.79999995</v>
          </cell>
        </row>
        <row r="1489">
          <cell r="B1489">
            <v>2013</v>
          </cell>
          <cell r="C1489">
            <v>600418965.47999966</v>
          </cell>
        </row>
        <row r="1490">
          <cell r="B1490">
            <v>2014</v>
          </cell>
          <cell r="C1490">
            <v>679222954.39999962</v>
          </cell>
        </row>
        <row r="1491">
          <cell r="B1491">
            <v>2015</v>
          </cell>
          <cell r="C1491">
            <v>112860793.43000002</v>
          </cell>
        </row>
        <row r="1493">
          <cell r="B1493" t="str">
            <v>TOTAL</v>
          </cell>
          <cell r="C1493">
            <v>3208021420.1379986</v>
          </cell>
        </row>
        <row r="1494">
          <cell r="B1494" t="str">
            <v>Check</v>
          </cell>
          <cell r="C1494">
            <v>3208021420.138</v>
          </cell>
          <cell r="D1494">
            <v>0</v>
          </cell>
        </row>
        <row r="1496">
          <cell r="B1496" t="str">
            <v>NUEVOS SOLES</v>
          </cell>
        </row>
        <row r="1497">
          <cell r="B1497">
            <v>2006</v>
          </cell>
        </row>
        <row r="1498">
          <cell r="C1498" t="str">
            <v>Enero</v>
          </cell>
          <cell r="D1498" t="str">
            <v>Febrero</v>
          </cell>
          <cell r="E1498" t="str">
            <v>Marzo</v>
          </cell>
          <cell r="F1498" t="str">
            <v>Abril</v>
          </cell>
          <cell r="G1498" t="str">
            <v>Mayo</v>
          </cell>
          <cell r="H1498" t="str">
            <v>Junio</v>
          </cell>
          <cell r="I1498" t="str">
            <v>Julio</v>
          </cell>
          <cell r="J1498" t="str">
            <v>Agosto</v>
          </cell>
          <cell r="K1498" t="str">
            <v>Septiembre</v>
          </cell>
          <cell r="L1498" t="str">
            <v>Octubre</v>
          </cell>
          <cell r="M1498" t="str">
            <v>Noviembre</v>
          </cell>
          <cell r="N1498" t="str">
            <v>Diciembre</v>
          </cell>
        </row>
        <row r="1499">
          <cell r="B1499" t="str">
            <v>Monaco</v>
          </cell>
          <cell r="C1499">
            <v>76602.717900000003</v>
          </cell>
          <cell r="D1499">
            <v>105208.45560000023</v>
          </cell>
          <cell r="E1499">
            <v>161795.09280000001</v>
          </cell>
          <cell r="F1499">
            <v>201483.7506</v>
          </cell>
          <cell r="G1499">
            <v>306478.43069999904</v>
          </cell>
          <cell r="H1499">
            <v>368433.17820000002</v>
          </cell>
          <cell r="I1499">
            <v>497913.17460000003</v>
          </cell>
          <cell r="J1499">
            <v>722628.82859999023</v>
          </cell>
          <cell r="K1499">
            <v>882449.44350000005</v>
          </cell>
          <cell r="L1499">
            <v>793817.96580000001</v>
          </cell>
          <cell r="M1499">
            <v>764961.26879999996</v>
          </cell>
          <cell r="N1499">
            <v>773090.44859999989</v>
          </cell>
        </row>
        <row r="1500">
          <cell r="B1500" t="str">
            <v>Midas</v>
          </cell>
          <cell r="C1500">
            <v>27539.9607</v>
          </cell>
          <cell r="D1500">
            <v>42273.123299999999</v>
          </cell>
          <cell r="E1500">
            <v>87087.034800000256</v>
          </cell>
          <cell r="F1500">
            <v>151858.38779999918</v>
          </cell>
          <cell r="G1500">
            <v>231553.94189999875</v>
          </cell>
          <cell r="H1500">
            <v>322511.33879999875</v>
          </cell>
          <cell r="I1500">
            <v>455852.28450000373</v>
          </cell>
          <cell r="J1500">
            <v>547757.19420000119</v>
          </cell>
          <cell r="K1500">
            <v>556483.05060000008</v>
          </cell>
          <cell r="L1500">
            <v>529735.63199999998</v>
          </cell>
          <cell r="M1500">
            <v>507865.47479999997</v>
          </cell>
          <cell r="N1500">
            <v>537257.7084</v>
          </cell>
        </row>
        <row r="1501">
          <cell r="B1501" t="str">
            <v>Espinoza</v>
          </cell>
          <cell r="L1501">
            <v>314638.38539999997</v>
          </cell>
          <cell r="M1501">
            <v>425608.78079999995</v>
          </cell>
          <cell r="N1501">
            <v>499228.77239999996</v>
          </cell>
        </row>
        <row r="1502">
          <cell r="B1502" t="str">
            <v>Gasbra</v>
          </cell>
          <cell r="M1502">
            <v>268801.10579999996</v>
          </cell>
          <cell r="N1502">
            <v>677910.31679999991</v>
          </cell>
        </row>
        <row r="1503">
          <cell r="B1503" t="str">
            <v>Totales</v>
          </cell>
          <cell r="C1503">
            <v>104142.6786</v>
          </cell>
          <cell r="D1503">
            <v>147481.57890000023</v>
          </cell>
          <cell r="E1503">
            <v>248882.12760000027</v>
          </cell>
          <cell r="F1503">
            <v>353342.13839999918</v>
          </cell>
          <cell r="G1503">
            <v>538032.37259999779</v>
          </cell>
          <cell r="H1503">
            <v>690944.51699999883</v>
          </cell>
          <cell r="I1503">
            <v>953765.45910000382</v>
          </cell>
          <cell r="J1503">
            <v>1270386.0227999915</v>
          </cell>
          <cell r="K1503">
            <v>1438932.4941000002</v>
          </cell>
          <cell r="L1503">
            <v>1638191.9832000001</v>
          </cell>
          <cell r="M1503">
            <v>1967236.6302</v>
          </cell>
          <cell r="N1503">
            <v>2487487.2461999999</v>
          </cell>
        </row>
        <row r="1506">
          <cell r="B1506">
            <v>2007</v>
          </cell>
        </row>
        <row r="1507">
          <cell r="C1507" t="str">
            <v>Enero</v>
          </cell>
          <cell r="D1507" t="str">
            <v>Febrero</v>
          </cell>
          <cell r="E1507" t="str">
            <v>Marzo</v>
          </cell>
          <cell r="F1507" t="str">
            <v>Abril</v>
          </cell>
          <cell r="G1507" t="str">
            <v>Mayo</v>
          </cell>
          <cell r="H1507" t="str">
            <v>Junio</v>
          </cell>
          <cell r="I1507" t="str">
            <v>Julio</v>
          </cell>
          <cell r="J1507" t="str">
            <v>Agosto</v>
          </cell>
          <cell r="K1507" t="str">
            <v>Septiembre</v>
          </cell>
          <cell r="L1507" t="str">
            <v>Octubre</v>
          </cell>
          <cell r="M1507" t="str">
            <v>Noviembre</v>
          </cell>
          <cell r="N1507" t="str">
            <v>Diciembre</v>
          </cell>
        </row>
        <row r="1508">
          <cell r="B1508" t="str">
            <v>Monaco</v>
          </cell>
          <cell r="C1508">
            <v>670824.65159999998</v>
          </cell>
          <cell r="D1508">
            <v>656046.74219999998</v>
          </cell>
          <cell r="E1508">
            <v>702758.33700000355</v>
          </cell>
          <cell r="F1508">
            <v>688387.07079999999</v>
          </cell>
          <cell r="G1508">
            <v>731133.21709999989</v>
          </cell>
          <cell r="H1508">
            <v>667472.37699999998</v>
          </cell>
          <cell r="I1508">
            <v>726318.17829999991</v>
          </cell>
          <cell r="J1508">
            <v>692606.52889999992</v>
          </cell>
          <cell r="K1508">
            <v>624945.8787</v>
          </cell>
          <cell r="L1508">
            <v>672253.45329999994</v>
          </cell>
          <cell r="M1508">
            <v>639182.94440000004</v>
          </cell>
          <cell r="N1508">
            <v>712402.1</v>
          </cell>
        </row>
        <row r="1509">
          <cell r="B1509" t="str">
            <v>Midas</v>
          </cell>
          <cell r="C1509">
            <v>632930.58299999987</v>
          </cell>
          <cell r="D1509">
            <v>618231.73379999993</v>
          </cell>
          <cell r="E1509">
            <v>783036.41570000164</v>
          </cell>
          <cell r="F1509">
            <v>714131.67540000007</v>
          </cell>
          <cell r="G1509">
            <v>838484.6041</v>
          </cell>
          <cell r="H1509">
            <v>846807.60450000002</v>
          </cell>
          <cell r="I1509">
            <v>895663.09689999989</v>
          </cell>
          <cell r="J1509">
            <v>921737.31363999774</v>
          </cell>
          <cell r="K1509">
            <v>830807.76349999872</v>
          </cell>
          <cell r="L1509">
            <v>799774.40399999998</v>
          </cell>
          <cell r="M1509">
            <v>862290.1716</v>
          </cell>
          <cell r="N1509">
            <v>880058.25</v>
          </cell>
        </row>
        <row r="1510">
          <cell r="B1510" t="str">
            <v>Espinoza</v>
          </cell>
          <cell r="C1510">
            <v>406675.52579999994</v>
          </cell>
          <cell r="D1510">
            <v>264333.32819999999</v>
          </cell>
          <cell r="E1510">
            <v>309319.59139999998</v>
          </cell>
          <cell r="F1510">
            <v>313472.0589</v>
          </cell>
          <cell r="G1510">
            <v>440240.45780000003</v>
          </cell>
          <cell r="H1510">
            <v>405024.80589999998</v>
          </cell>
          <cell r="I1510">
            <v>475557.38229999994</v>
          </cell>
          <cell r="J1510">
            <v>478238.23190000001</v>
          </cell>
          <cell r="K1510">
            <v>431835.50409999996</v>
          </cell>
          <cell r="L1510">
            <v>448611.92089999997</v>
          </cell>
          <cell r="M1510">
            <v>479450.35709999996</v>
          </cell>
          <cell r="N1510">
            <v>566313.29</v>
          </cell>
        </row>
        <row r="1511">
          <cell r="B1511" t="str">
            <v>Gasbra</v>
          </cell>
          <cell r="C1511">
            <v>654656.51639999996</v>
          </cell>
          <cell r="D1511">
            <v>636289.54440000001</v>
          </cell>
          <cell r="E1511">
            <v>712925.721000002</v>
          </cell>
          <cell r="F1511">
            <v>659291.59010000003</v>
          </cell>
          <cell r="G1511">
            <v>598244.7757</v>
          </cell>
          <cell r="H1511">
            <v>759693.67759999994</v>
          </cell>
          <cell r="I1511">
            <v>839181.12849999988</v>
          </cell>
          <cell r="J1511">
            <v>780929.23479999998</v>
          </cell>
          <cell r="K1511">
            <v>678749.35699999996</v>
          </cell>
          <cell r="L1511">
            <v>717139.68039999995</v>
          </cell>
          <cell r="M1511">
            <v>683580.48329999996</v>
          </cell>
          <cell r="N1511">
            <v>729190.01</v>
          </cell>
        </row>
        <row r="1512">
          <cell r="B1512" t="str">
            <v>San Juanito</v>
          </cell>
          <cell r="C1512">
            <v>244719.11219999997</v>
          </cell>
          <cell r="D1512">
            <v>191171.08259999997</v>
          </cell>
          <cell r="E1512">
            <v>477270.81819999951</v>
          </cell>
          <cell r="F1512">
            <v>496597.64439999999</v>
          </cell>
          <cell r="G1512">
            <v>644021.47809999995</v>
          </cell>
          <cell r="H1512">
            <v>763814.95189999987</v>
          </cell>
          <cell r="I1512">
            <v>852348.15379999997</v>
          </cell>
          <cell r="J1512">
            <v>912948.53650000005</v>
          </cell>
          <cell r="K1512">
            <v>694966.71530000004</v>
          </cell>
          <cell r="L1512">
            <v>771745.54599999986</v>
          </cell>
          <cell r="M1512">
            <v>802461.04509999987</v>
          </cell>
          <cell r="N1512">
            <v>987721.43</v>
          </cell>
        </row>
        <row r="1513">
          <cell r="B1513" t="str">
            <v>Petrocorp</v>
          </cell>
          <cell r="D1513">
            <v>251537.80259999997</v>
          </cell>
          <cell r="E1513">
            <v>315883.78670000011</v>
          </cell>
          <cell r="F1513">
            <v>399209.96830000001</v>
          </cell>
          <cell r="G1513">
            <v>609261.96759999997</v>
          </cell>
          <cell r="H1513">
            <v>529934.54799999995</v>
          </cell>
          <cell r="I1513">
            <v>543304.40450000006</v>
          </cell>
          <cell r="J1513">
            <v>502141.01079999999</v>
          </cell>
          <cell r="K1513">
            <v>423479.09889999998</v>
          </cell>
          <cell r="L1513">
            <v>424726.016</v>
          </cell>
          <cell r="M1513">
            <v>555138.71270000003</v>
          </cell>
          <cell r="N1513">
            <v>622256.03</v>
          </cell>
        </row>
        <row r="1514">
          <cell r="B1514" t="str">
            <v>Grifosa</v>
          </cell>
          <cell r="D1514">
            <v>144158.42939999999</v>
          </cell>
          <cell r="E1514">
            <v>632070.34009999991</v>
          </cell>
          <cell r="F1514">
            <v>644273.25819999992</v>
          </cell>
          <cell r="G1514">
            <v>727358.73209999991</v>
          </cell>
          <cell r="H1514">
            <v>767511.40179999999</v>
          </cell>
          <cell r="I1514">
            <v>825605.89540000004</v>
          </cell>
          <cell r="J1514">
            <v>773936.39179999998</v>
          </cell>
          <cell r="K1514">
            <v>713515.24529999995</v>
          </cell>
          <cell r="L1514">
            <v>599816.44579999999</v>
          </cell>
          <cell r="M1514">
            <v>597560.64939999999</v>
          </cell>
          <cell r="N1514">
            <v>651423.93000000005</v>
          </cell>
        </row>
        <row r="1515">
          <cell r="B1515" t="str">
            <v>Gaspetroleo</v>
          </cell>
          <cell r="E1515">
            <v>2521.6619999999998</v>
          </cell>
          <cell r="F1515">
            <v>369838.18300000002</v>
          </cell>
          <cell r="G1515">
            <v>587634.53319999995</v>
          </cell>
          <cell r="H1515">
            <v>625124.37129999988</v>
          </cell>
          <cell r="I1515">
            <v>719067.80660000001</v>
          </cell>
          <cell r="J1515">
            <v>713156.48690000002</v>
          </cell>
          <cell r="K1515">
            <v>667017.20799999998</v>
          </cell>
          <cell r="L1515">
            <v>611824.21299999999</v>
          </cell>
          <cell r="M1515">
            <v>617754.89489999996</v>
          </cell>
          <cell r="N1515">
            <v>656041.14</v>
          </cell>
        </row>
        <row r="1516">
          <cell r="B1516" t="str">
            <v>Gasnorte</v>
          </cell>
          <cell r="G1516">
            <v>59258.828199999996</v>
          </cell>
          <cell r="H1516">
            <v>489459.11299999995</v>
          </cell>
          <cell r="I1516">
            <v>727872.28799999994</v>
          </cell>
          <cell r="J1516">
            <v>831368.05179999885</v>
          </cell>
          <cell r="K1516">
            <v>839973.94909999764</v>
          </cell>
          <cell r="L1516">
            <v>892047.02729999996</v>
          </cell>
          <cell r="M1516">
            <v>888911.30900000001</v>
          </cell>
          <cell r="N1516">
            <v>932340.26</v>
          </cell>
        </row>
        <row r="1517">
          <cell r="B1517" t="str">
            <v>Aguki</v>
          </cell>
          <cell r="I1517">
            <v>92062.012900000002</v>
          </cell>
          <cell r="J1517">
            <v>188765.3768</v>
          </cell>
          <cell r="K1517">
            <v>208053.56</v>
          </cell>
          <cell r="L1517">
            <v>266908.37029999995</v>
          </cell>
          <cell r="M1517">
            <v>335430.20939999999</v>
          </cell>
          <cell r="N1517">
            <v>361076.79</v>
          </cell>
        </row>
        <row r="1518">
          <cell r="B1518" t="str">
            <v>Tomas Marsano</v>
          </cell>
          <cell r="J1518">
            <v>319097.60739999998</v>
          </cell>
          <cell r="K1518">
            <v>954320.45279999985</v>
          </cell>
          <cell r="L1518">
            <v>1075794.4340000001</v>
          </cell>
          <cell r="M1518">
            <v>986538.86759999988</v>
          </cell>
          <cell r="N1518">
            <v>985313.83</v>
          </cell>
        </row>
        <row r="1519">
          <cell r="B1519" t="str">
            <v>La Mar</v>
          </cell>
          <cell r="J1519">
            <v>124398.989</v>
          </cell>
          <cell r="K1519">
            <v>525262.30900000001</v>
          </cell>
          <cell r="L1519">
            <v>571903.23190000001</v>
          </cell>
          <cell r="M1519">
            <v>608474.93850000005</v>
          </cell>
          <cell r="N1519">
            <v>663342.9</v>
          </cell>
        </row>
        <row r="1520">
          <cell r="B1520" t="str">
            <v>S. Margherita</v>
          </cell>
          <cell r="J1520">
            <v>374249.90460000001</v>
          </cell>
          <cell r="K1520">
            <v>529915.27159999893</v>
          </cell>
          <cell r="L1520">
            <v>605756.36549999996</v>
          </cell>
          <cell r="M1520">
            <v>608988.96629999997</v>
          </cell>
          <cell r="N1520">
            <v>586193.98</v>
          </cell>
        </row>
        <row r="1521">
          <cell r="B1521" t="str">
            <v>Esquivias</v>
          </cell>
          <cell r="K1521">
            <v>191139.24829999998</v>
          </cell>
          <cell r="L1521">
            <v>408313.03370000003</v>
          </cell>
          <cell r="M1521">
            <v>498913.47219999996</v>
          </cell>
          <cell r="N1521">
            <v>574219.86</v>
          </cell>
        </row>
        <row r="1522">
          <cell r="B1522" t="str">
            <v>Altavidda</v>
          </cell>
          <cell r="K1522">
            <v>110130.99239999989</v>
          </cell>
          <cell r="L1522">
            <v>525283.14409999992</v>
          </cell>
          <cell r="M1522">
            <v>578482.64760000003</v>
          </cell>
          <cell r="N1522">
            <v>637705.44999999995</v>
          </cell>
        </row>
        <row r="1523">
          <cell r="B1523" t="str">
            <v>Angamos</v>
          </cell>
          <cell r="M1523">
            <v>357335.17819999997</v>
          </cell>
          <cell r="N1523">
            <v>543424.81999999995</v>
          </cell>
        </row>
        <row r="1524">
          <cell r="B1524" t="str">
            <v>Picorp</v>
          </cell>
          <cell r="M1524">
            <v>136067.64599999998</v>
          </cell>
          <cell r="N1524">
            <v>448542.19</v>
          </cell>
        </row>
        <row r="1525">
          <cell r="B1525" t="str">
            <v>Corsersac</v>
          </cell>
          <cell r="N1525">
            <v>21744.89</v>
          </cell>
        </row>
        <row r="1526">
          <cell r="B1526" t="str">
            <v>La Calera</v>
          </cell>
          <cell r="N1526">
            <v>18404.490000000002</v>
          </cell>
        </row>
        <row r="1527">
          <cell r="B1527" t="str">
            <v>Smile</v>
          </cell>
          <cell r="N1527">
            <v>10544.33</v>
          </cell>
        </row>
        <row r="1528">
          <cell r="B1528" t="str">
            <v>Graco</v>
          </cell>
          <cell r="N1528">
            <v>37863.199999999997</v>
          </cell>
        </row>
        <row r="1529">
          <cell r="B1529" t="str">
            <v>ASSA</v>
          </cell>
          <cell r="N1529">
            <v>247169.81</v>
          </cell>
        </row>
        <row r="1530">
          <cell r="B1530" t="str">
            <v>Totales</v>
          </cell>
          <cell r="C1530">
            <v>2609806.3889999995</v>
          </cell>
          <cell r="D1530">
            <v>2761768.6631999994</v>
          </cell>
          <cell r="E1530">
            <v>3935786.6721000071</v>
          </cell>
          <cell r="F1530">
            <v>4285201.4490999999</v>
          </cell>
          <cell r="G1530">
            <v>5235638.5938999997</v>
          </cell>
          <cell r="H1530">
            <v>5854842.8509999989</v>
          </cell>
          <cell r="I1530">
            <v>6696980.3471999988</v>
          </cell>
          <cell r="J1530">
            <v>7613573.664839996</v>
          </cell>
          <cell r="K1530">
            <v>8424112.5539999958</v>
          </cell>
          <cell r="L1530">
            <v>9391897.2861999981</v>
          </cell>
          <cell r="M1530">
            <v>10236562.4933</v>
          </cell>
          <cell r="N1530">
            <v>11873292.979999999</v>
          </cell>
        </row>
        <row r="1533">
          <cell r="B1533">
            <v>2008</v>
          </cell>
        </row>
        <row r="1534">
          <cell r="C1534" t="str">
            <v>Enero</v>
          </cell>
          <cell r="D1534" t="str">
            <v>Febrero</v>
          </cell>
          <cell r="E1534" t="str">
            <v>Marzo</v>
          </cell>
          <cell r="F1534" t="str">
            <v>Abril</v>
          </cell>
          <cell r="G1534" t="str">
            <v>Mayo</v>
          </cell>
          <cell r="H1534" t="str">
            <v>Junio</v>
          </cell>
          <cell r="I1534" t="str">
            <v>Julio</v>
          </cell>
          <cell r="J1534" t="str">
            <v>Agosto</v>
          </cell>
          <cell r="K1534" t="str">
            <v>Setiembre</v>
          </cell>
          <cell r="L1534" t="str">
            <v>Octubre</v>
          </cell>
          <cell r="M1534" t="str">
            <v>Noviembre</v>
          </cell>
          <cell r="N1534" t="str">
            <v>Diciembre</v>
          </cell>
        </row>
        <row r="1535">
          <cell r="B1535" t="str">
            <v>Monaco</v>
          </cell>
          <cell r="C1535">
            <v>634874.44999999995</v>
          </cell>
          <cell r="D1535">
            <v>559043.56000000006</v>
          </cell>
          <cell r="E1535">
            <v>561758.76</v>
          </cell>
          <cell r="F1535">
            <v>510572.29079999996</v>
          </cell>
          <cell r="G1535">
            <v>483096.6</v>
          </cell>
          <cell r="H1535">
            <v>505190.58</v>
          </cell>
          <cell r="I1535">
            <v>486952.69</v>
          </cell>
          <cell r="J1535">
            <v>388407.8</v>
          </cell>
          <cell r="K1535">
            <v>359969.64</v>
          </cell>
          <cell r="L1535">
            <v>367388.92</v>
          </cell>
          <cell r="M1535">
            <v>390968.89</v>
          </cell>
          <cell r="N1535">
            <v>419154.81</v>
          </cell>
        </row>
        <row r="1536">
          <cell r="B1536" t="str">
            <v>Midas</v>
          </cell>
          <cell r="C1536">
            <v>747078.74</v>
          </cell>
          <cell r="D1536">
            <v>630942.66</v>
          </cell>
          <cell r="E1536">
            <v>506172.71</v>
          </cell>
          <cell r="F1536">
            <v>561056.75339999993</v>
          </cell>
          <cell r="G1536">
            <v>551003.15</v>
          </cell>
          <cell r="H1536">
            <v>474279.12</v>
          </cell>
          <cell r="I1536">
            <v>442906.46</v>
          </cell>
          <cell r="J1536">
            <v>361973.73</v>
          </cell>
          <cell r="K1536">
            <v>346249</v>
          </cell>
          <cell r="L1536">
            <v>360729.22</v>
          </cell>
          <cell r="M1536">
            <v>335058</v>
          </cell>
          <cell r="N1536">
            <v>410746.8</v>
          </cell>
        </row>
        <row r="1537">
          <cell r="B1537" t="str">
            <v>Espinoza</v>
          </cell>
          <cell r="C1537">
            <v>532781</v>
          </cell>
          <cell r="D1537">
            <v>530264.11</v>
          </cell>
          <cell r="E1537">
            <v>574782.26</v>
          </cell>
          <cell r="F1537">
            <v>587967.22270000004</v>
          </cell>
          <cell r="G1537">
            <v>520731.03</v>
          </cell>
          <cell r="H1537">
            <v>559039.82999999996</v>
          </cell>
          <cell r="I1537">
            <v>582359.87</v>
          </cell>
          <cell r="J1537">
            <v>460880.55</v>
          </cell>
          <cell r="K1537">
            <v>487127.2</v>
          </cell>
          <cell r="L1537">
            <v>560320.92000000004</v>
          </cell>
          <cell r="M1537">
            <v>554647.21</v>
          </cell>
          <cell r="N1537">
            <v>588399.28</v>
          </cell>
        </row>
        <row r="1538">
          <cell r="B1538" t="str">
            <v>Gasbra</v>
          </cell>
          <cell r="C1538">
            <v>589238.37</v>
          </cell>
          <cell r="D1538">
            <v>626504.77</v>
          </cell>
          <cell r="E1538">
            <v>655690.56000000006</v>
          </cell>
          <cell r="F1538">
            <v>653458.43420000002</v>
          </cell>
          <cell r="G1538">
            <v>635745.41</v>
          </cell>
          <cell r="H1538">
            <v>676922.35</v>
          </cell>
          <cell r="I1538">
            <v>674648.45</v>
          </cell>
          <cell r="J1538">
            <v>717715.93</v>
          </cell>
          <cell r="K1538">
            <v>688890.18</v>
          </cell>
          <cell r="L1538">
            <v>743142.08</v>
          </cell>
          <cell r="M1538">
            <v>703739.13</v>
          </cell>
          <cell r="N1538">
            <v>743568.85</v>
          </cell>
        </row>
        <row r="1539">
          <cell r="B1539" t="str">
            <v>San Juanito</v>
          </cell>
          <cell r="C1539">
            <v>860453.31</v>
          </cell>
          <cell r="D1539">
            <v>852104.89</v>
          </cell>
          <cell r="E1539">
            <v>932550.33</v>
          </cell>
          <cell r="F1539">
            <v>968372.21909999999</v>
          </cell>
          <cell r="G1539">
            <v>1039471.77</v>
          </cell>
          <cell r="H1539">
            <v>1006662.48</v>
          </cell>
          <cell r="I1539">
            <v>840097.82</v>
          </cell>
          <cell r="J1539">
            <v>710961.35</v>
          </cell>
          <cell r="K1539">
            <v>694212.68</v>
          </cell>
          <cell r="L1539">
            <v>706156.93</v>
          </cell>
          <cell r="M1539">
            <v>701353.9</v>
          </cell>
          <cell r="N1539">
            <v>763456.06</v>
          </cell>
        </row>
        <row r="1540">
          <cell r="B1540" t="str">
            <v>Petrocorp</v>
          </cell>
          <cell r="C1540">
            <v>527423.28</v>
          </cell>
          <cell r="D1540">
            <v>488770.91</v>
          </cell>
          <cell r="E1540">
            <v>468641.17</v>
          </cell>
          <cell r="F1540">
            <v>430705.48950000003</v>
          </cell>
          <cell r="G1540">
            <v>392451.18</v>
          </cell>
          <cell r="H1540">
            <v>372365.71</v>
          </cell>
          <cell r="I1540">
            <v>367092.85</v>
          </cell>
          <cell r="J1540">
            <v>352499.20000000001</v>
          </cell>
          <cell r="K1540">
            <v>355845.65</v>
          </cell>
          <cell r="L1540">
            <v>323272.09999999998</v>
          </cell>
          <cell r="M1540">
            <v>381601.9</v>
          </cell>
          <cell r="N1540">
            <v>453944.16</v>
          </cell>
        </row>
        <row r="1541">
          <cell r="B1541" t="str">
            <v>Grifosa</v>
          </cell>
          <cell r="C1541">
            <v>492609.88</v>
          </cell>
          <cell r="D1541">
            <v>433097.69</v>
          </cell>
          <cell r="E1541">
            <v>452060.86</v>
          </cell>
          <cell r="F1541">
            <v>388380.7499</v>
          </cell>
          <cell r="G1541">
            <v>325312.40999999997</v>
          </cell>
          <cell r="H1541">
            <v>334292.21000000002</v>
          </cell>
          <cell r="I1541">
            <v>307011.03000000003</v>
          </cell>
          <cell r="J1541">
            <v>240713</v>
          </cell>
          <cell r="K1541">
            <v>322554.92</v>
          </cell>
          <cell r="L1541">
            <v>318747.05</v>
          </cell>
          <cell r="M1541">
            <v>254555.55</v>
          </cell>
          <cell r="N1541">
            <v>274340.24</v>
          </cell>
        </row>
        <row r="1542">
          <cell r="B1542" t="str">
            <v>Gaspetroleo</v>
          </cell>
          <cell r="C1542">
            <v>421232.48</v>
          </cell>
          <cell r="D1542">
            <v>389905.13</v>
          </cell>
          <cell r="E1542">
            <v>431749.55</v>
          </cell>
          <cell r="F1542">
            <v>428739.99739999999</v>
          </cell>
          <cell r="G1542">
            <v>417721.63</v>
          </cell>
          <cell r="H1542">
            <v>310105</v>
          </cell>
          <cell r="I1542">
            <v>239208.5</v>
          </cell>
          <cell r="J1542">
            <v>245286.61</v>
          </cell>
          <cell r="K1542">
            <v>275833.71999999997</v>
          </cell>
          <cell r="L1542">
            <v>302699.40999999997</v>
          </cell>
          <cell r="M1542">
            <v>296118.78000000003</v>
          </cell>
          <cell r="N1542">
            <v>316365.34999999998</v>
          </cell>
        </row>
        <row r="1543">
          <cell r="B1543" t="str">
            <v>Gasnorte</v>
          </cell>
          <cell r="C1543">
            <v>847750.55</v>
          </cell>
          <cell r="D1543">
            <v>943034.73</v>
          </cell>
          <cell r="E1543">
            <v>1013555.47</v>
          </cell>
          <cell r="F1543">
            <v>718929.12520000001</v>
          </cell>
          <cell r="G1543">
            <v>700244.8</v>
          </cell>
          <cell r="H1543">
            <v>699491.92</v>
          </cell>
          <cell r="I1543">
            <v>778069.62</v>
          </cell>
          <cell r="J1543">
            <v>774512.05</v>
          </cell>
          <cell r="K1543">
            <v>788928.78</v>
          </cell>
          <cell r="L1543">
            <v>905231.29</v>
          </cell>
          <cell r="M1543">
            <v>868298.81</v>
          </cell>
          <cell r="N1543">
            <v>928590.3</v>
          </cell>
        </row>
        <row r="1544">
          <cell r="B1544" t="str">
            <v>Aguki</v>
          </cell>
          <cell r="C1544">
            <v>260632.14</v>
          </cell>
          <cell r="D1544">
            <v>245606.99</v>
          </cell>
          <cell r="E1544">
            <v>236246.68</v>
          </cell>
          <cell r="F1544">
            <v>217529.48359999998</v>
          </cell>
          <cell r="G1544">
            <v>230907.93</v>
          </cell>
          <cell r="H1544">
            <v>257389.19</v>
          </cell>
          <cell r="I1544">
            <v>265186.83</v>
          </cell>
          <cell r="J1544">
            <v>257053.83</v>
          </cell>
          <cell r="K1544">
            <v>242878.61</v>
          </cell>
          <cell r="L1544">
            <v>262225.40000000002</v>
          </cell>
          <cell r="M1544">
            <v>320105.48</v>
          </cell>
          <cell r="N1544">
            <v>353290.08</v>
          </cell>
        </row>
        <row r="1545">
          <cell r="B1545" t="str">
            <v>Tomas Marsano</v>
          </cell>
          <cell r="C1545">
            <v>816747.11</v>
          </cell>
          <cell r="D1545">
            <v>811232.67</v>
          </cell>
          <cell r="E1545">
            <v>856460.79</v>
          </cell>
          <cell r="F1545">
            <v>818901.16879999998</v>
          </cell>
          <cell r="G1545">
            <v>837371.3</v>
          </cell>
          <cell r="H1545">
            <v>825464</v>
          </cell>
          <cell r="I1545">
            <v>883845.93</v>
          </cell>
          <cell r="J1545">
            <v>792861.3</v>
          </cell>
          <cell r="K1545">
            <v>829674.2</v>
          </cell>
          <cell r="L1545">
            <v>846232.17</v>
          </cell>
          <cell r="M1545">
            <v>782613.35</v>
          </cell>
          <cell r="N1545">
            <v>852142.78</v>
          </cell>
        </row>
        <row r="1546">
          <cell r="B1546" t="str">
            <v>La Mar</v>
          </cell>
          <cell r="C1546">
            <v>551616.94999999995</v>
          </cell>
          <cell r="D1546">
            <v>537145.93999999994</v>
          </cell>
          <cell r="E1546">
            <v>605986.11</v>
          </cell>
          <cell r="F1546">
            <v>613591.1067</v>
          </cell>
          <cell r="G1546">
            <v>587590.26</v>
          </cell>
          <cell r="H1546">
            <v>578459.13</v>
          </cell>
          <cell r="I1546">
            <v>609581.28</v>
          </cell>
          <cell r="J1546">
            <v>593719.68000000005</v>
          </cell>
          <cell r="K1546">
            <v>549013.85</v>
          </cell>
          <cell r="L1546">
            <v>581573.79</v>
          </cell>
          <cell r="M1546">
            <v>557527.13</v>
          </cell>
          <cell r="N1546">
            <v>602825.39</v>
          </cell>
        </row>
        <row r="1547">
          <cell r="B1547" t="str">
            <v>S. Margherita</v>
          </cell>
          <cell r="C1547">
            <v>469127.87</v>
          </cell>
          <cell r="D1547">
            <v>431488.3</v>
          </cell>
          <cell r="E1547">
            <v>412951.15</v>
          </cell>
          <cell r="F1547">
            <v>397892.26620000001</v>
          </cell>
          <cell r="G1547">
            <v>336286.12</v>
          </cell>
          <cell r="H1547">
            <v>313064.53999999998</v>
          </cell>
          <cell r="I1547">
            <v>316792.99</v>
          </cell>
          <cell r="J1547">
            <v>291663.33</v>
          </cell>
          <cell r="K1547">
            <v>255117.23</v>
          </cell>
          <cell r="L1547">
            <v>270559.86</v>
          </cell>
          <cell r="M1547">
            <v>241005.26</v>
          </cell>
          <cell r="N1547">
            <v>315719.40999999997</v>
          </cell>
        </row>
        <row r="1548">
          <cell r="B1548" t="str">
            <v>Esquivias</v>
          </cell>
          <cell r="C1548">
            <v>486257.52</v>
          </cell>
          <cell r="D1548">
            <v>439339.5</v>
          </cell>
          <cell r="E1548">
            <v>426745.92</v>
          </cell>
          <cell r="F1548">
            <v>422070.37729999993</v>
          </cell>
          <cell r="G1548">
            <v>373459.72</v>
          </cell>
          <cell r="H1548">
            <v>344859.38</v>
          </cell>
          <cell r="I1548">
            <v>355650.45</v>
          </cell>
          <cell r="J1548">
            <v>316021.09999999998</v>
          </cell>
          <cell r="K1548">
            <v>316639.78999999998</v>
          </cell>
          <cell r="L1548">
            <v>336562.47</v>
          </cell>
          <cell r="M1548">
            <v>333239.73</v>
          </cell>
          <cell r="N1548">
            <v>370902.98</v>
          </cell>
        </row>
        <row r="1549">
          <cell r="B1549" t="str">
            <v>Altavidda</v>
          </cell>
          <cell r="C1549">
            <v>592684.48</v>
          </cell>
          <cell r="D1549">
            <v>533648.29</v>
          </cell>
          <cell r="E1549">
            <v>498669.6</v>
          </cell>
          <cell r="F1549">
            <v>496390.12280000001</v>
          </cell>
          <cell r="G1549">
            <v>428263.1</v>
          </cell>
          <cell r="H1549">
            <v>382720.48</v>
          </cell>
          <cell r="I1549">
            <v>435758.36</v>
          </cell>
          <cell r="J1549">
            <v>434433.29</v>
          </cell>
          <cell r="K1549">
            <v>450705.58</v>
          </cell>
          <cell r="L1549">
            <v>468664.73</v>
          </cell>
          <cell r="M1549">
            <v>446726.71</v>
          </cell>
          <cell r="N1549">
            <v>511130.96</v>
          </cell>
        </row>
        <row r="1550">
          <cell r="B1550" t="str">
            <v>Angamos</v>
          </cell>
          <cell r="C1550">
            <v>526102.38</v>
          </cell>
          <cell r="D1550">
            <v>507437.89</v>
          </cell>
          <cell r="E1550">
            <v>560443.93999999994</v>
          </cell>
          <cell r="F1550">
            <v>484325.27</v>
          </cell>
          <cell r="G1550">
            <v>507251.22</v>
          </cell>
          <cell r="H1550">
            <v>499625.58</v>
          </cell>
          <cell r="I1550">
            <v>501219.93</v>
          </cell>
          <cell r="J1550">
            <v>477348.64</v>
          </cell>
          <cell r="K1550">
            <v>483440.22</v>
          </cell>
          <cell r="L1550">
            <v>521432.53</v>
          </cell>
          <cell r="M1550">
            <v>474354.41</v>
          </cell>
          <cell r="N1550">
            <v>511688.72</v>
          </cell>
        </row>
        <row r="1551">
          <cell r="B1551" t="str">
            <v>Picorp</v>
          </cell>
          <cell r="C1551">
            <v>453287.83</v>
          </cell>
          <cell r="D1551">
            <v>447883.48</v>
          </cell>
          <cell r="E1551">
            <v>421651.53</v>
          </cell>
          <cell r="F1551">
            <v>386677.70569999999</v>
          </cell>
          <cell r="G1551">
            <v>348953.63</v>
          </cell>
          <cell r="H1551">
            <v>353820.84</v>
          </cell>
          <cell r="I1551">
            <v>380029.06</v>
          </cell>
          <cell r="J1551">
            <v>381380.95</v>
          </cell>
          <cell r="K1551">
            <v>285692.32</v>
          </cell>
          <cell r="L1551">
            <v>272660.92</v>
          </cell>
          <cell r="M1551">
            <v>264271.56</v>
          </cell>
          <cell r="N1551">
            <v>389667.61</v>
          </cell>
        </row>
        <row r="1552">
          <cell r="B1552" t="str">
            <v>Corsersac</v>
          </cell>
          <cell r="C1552">
            <v>111289.41</v>
          </cell>
          <cell r="D1552">
            <v>155162.79999999999</v>
          </cell>
          <cell r="E1552">
            <v>227520.61</v>
          </cell>
          <cell r="F1552">
            <v>275999.00899999996</v>
          </cell>
          <cell r="G1552">
            <v>301182.90999999997</v>
          </cell>
          <cell r="H1552">
            <v>352099.82</v>
          </cell>
          <cell r="I1552">
            <v>357413.97</v>
          </cell>
          <cell r="J1552">
            <v>353599.42</v>
          </cell>
          <cell r="K1552">
            <v>345371.44</v>
          </cell>
          <cell r="L1552">
            <v>302072.25</v>
          </cell>
          <cell r="M1552">
            <v>284043.59000000003</v>
          </cell>
          <cell r="N1552">
            <v>260036.39</v>
          </cell>
        </row>
        <row r="1553">
          <cell r="B1553" t="str">
            <v>La Calera</v>
          </cell>
          <cell r="C1553">
            <v>473443.34</v>
          </cell>
          <cell r="D1553">
            <v>583576.84</v>
          </cell>
          <cell r="E1553">
            <v>630446.92000000004</v>
          </cell>
          <cell r="F1553">
            <v>634241.72239999997</v>
          </cell>
          <cell r="G1553">
            <v>635592.56999999995</v>
          </cell>
          <cell r="H1553">
            <v>625676.44999999995</v>
          </cell>
          <cell r="I1553">
            <v>689401.8</v>
          </cell>
          <cell r="J1553">
            <v>673797.15</v>
          </cell>
          <cell r="K1553">
            <v>715605.98</v>
          </cell>
          <cell r="L1553">
            <v>744637</v>
          </cell>
          <cell r="M1553">
            <v>683162.65</v>
          </cell>
          <cell r="N1553">
            <v>733797.84</v>
          </cell>
        </row>
        <row r="1554">
          <cell r="B1554" t="str">
            <v>Smile</v>
          </cell>
          <cell r="C1554">
            <v>148712.74</v>
          </cell>
          <cell r="D1554">
            <v>189175.88</v>
          </cell>
          <cell r="E1554">
            <v>197829.79</v>
          </cell>
          <cell r="F1554">
            <v>246418.87270000001</v>
          </cell>
          <cell r="G1554">
            <v>273049.14</v>
          </cell>
          <cell r="H1554">
            <v>289431.76</v>
          </cell>
          <cell r="I1554">
            <v>286441.76</v>
          </cell>
          <cell r="J1554">
            <v>300089.11</v>
          </cell>
          <cell r="K1554">
            <v>319755.94</v>
          </cell>
          <cell r="L1554">
            <v>357576.67</v>
          </cell>
          <cell r="M1554">
            <v>355587.1</v>
          </cell>
          <cell r="N1554">
            <v>426424.3</v>
          </cell>
        </row>
        <row r="1555">
          <cell r="B1555" t="str">
            <v>Graco</v>
          </cell>
          <cell r="C1555">
            <v>316240.26</v>
          </cell>
          <cell r="D1555">
            <v>385639.88</v>
          </cell>
          <cell r="E1555">
            <v>427606.16</v>
          </cell>
          <cell r="F1555">
            <v>474591.86059999996</v>
          </cell>
          <cell r="G1555">
            <v>466687.76</v>
          </cell>
          <cell r="H1555">
            <v>431083.78</v>
          </cell>
          <cell r="I1555">
            <v>412646.56</v>
          </cell>
          <cell r="J1555">
            <v>394103.92</v>
          </cell>
          <cell r="K1555">
            <v>417940.45</v>
          </cell>
          <cell r="L1555">
            <v>470812.3</v>
          </cell>
          <cell r="M1555">
            <v>454111.91</v>
          </cell>
          <cell r="N1555">
            <v>508457.7</v>
          </cell>
        </row>
        <row r="1556">
          <cell r="B1556" t="str">
            <v>ASSA</v>
          </cell>
          <cell r="C1556">
            <v>969415.81</v>
          </cell>
          <cell r="D1556">
            <v>958640.93</v>
          </cell>
          <cell r="E1556">
            <v>989016.94</v>
          </cell>
          <cell r="F1556">
            <v>1040942.8600999999</v>
          </cell>
          <cell r="G1556">
            <v>994291.77</v>
          </cell>
          <cell r="H1556">
            <v>1031618.34</v>
          </cell>
          <cell r="I1556">
            <v>953820.19</v>
          </cell>
          <cell r="J1556">
            <v>787718.88</v>
          </cell>
          <cell r="K1556">
            <v>796407.34</v>
          </cell>
          <cell r="L1556">
            <v>893304.23</v>
          </cell>
          <cell r="M1556">
            <v>803439.93</v>
          </cell>
          <cell r="N1556">
            <v>879930.72</v>
          </cell>
        </row>
        <row r="1557">
          <cell r="B1557" t="str">
            <v>Colonial II</v>
          </cell>
          <cell r="C1557">
            <v>2622.56</v>
          </cell>
          <cell r="D1557">
            <v>425279.68</v>
          </cell>
          <cell r="E1557">
            <v>669647.51</v>
          </cell>
          <cell r="F1557">
            <v>679357.0784</v>
          </cell>
          <cell r="G1557">
            <v>676949.53</v>
          </cell>
          <cell r="H1557">
            <v>650932.78</v>
          </cell>
          <cell r="I1557">
            <v>729279.8</v>
          </cell>
          <cell r="J1557">
            <v>625886.63</v>
          </cell>
          <cell r="K1557">
            <v>634811.56999999995</v>
          </cell>
          <cell r="L1557">
            <v>656191.63</v>
          </cell>
          <cell r="M1557">
            <v>500192.88</v>
          </cell>
          <cell r="N1557">
            <v>557384.54</v>
          </cell>
        </row>
        <row r="1558">
          <cell r="B1558" t="str">
            <v>Arriola</v>
          </cell>
          <cell r="D1558">
            <v>252750.99</v>
          </cell>
          <cell r="E1558">
            <v>876200.99</v>
          </cell>
          <cell r="F1558">
            <v>972165.07959999994</v>
          </cell>
          <cell r="G1558">
            <v>772696.42</v>
          </cell>
          <cell r="H1558">
            <v>949682.17</v>
          </cell>
          <cell r="I1558">
            <v>1024063.14</v>
          </cell>
          <cell r="J1558">
            <v>971540.54</v>
          </cell>
          <cell r="K1558">
            <v>968972.78</v>
          </cell>
          <cell r="L1558">
            <v>1057331.1399999999</v>
          </cell>
          <cell r="M1558">
            <v>1038634.4</v>
          </cell>
          <cell r="N1558">
            <v>1112748.79</v>
          </cell>
        </row>
        <row r="1559">
          <cell r="B1559" t="str">
            <v>Cantolao II</v>
          </cell>
          <cell r="E1559">
            <v>218506.77</v>
          </cell>
          <cell r="F1559">
            <v>573138.85199999996</v>
          </cell>
          <cell r="G1559">
            <v>565831.6</v>
          </cell>
          <cell r="H1559">
            <v>565391.9</v>
          </cell>
          <cell r="I1559">
            <v>616436.76</v>
          </cell>
          <cell r="J1559">
            <v>641323.18999999994</v>
          </cell>
          <cell r="K1559">
            <v>624923.22</v>
          </cell>
          <cell r="L1559">
            <v>665900.68000000005</v>
          </cell>
          <cell r="M1559">
            <v>646110.14</v>
          </cell>
          <cell r="N1559">
            <v>706816.75</v>
          </cell>
        </row>
        <row r="1560">
          <cell r="B1560" t="str">
            <v>Servitor</v>
          </cell>
          <cell r="E1560">
            <v>66690.820000000007</v>
          </cell>
          <cell r="F1560">
            <v>261909.84819999998</v>
          </cell>
          <cell r="G1560">
            <v>333159.32</v>
          </cell>
          <cell r="H1560">
            <v>367328.7</v>
          </cell>
          <cell r="I1560">
            <v>461770.5</v>
          </cell>
          <cell r="J1560">
            <v>489244.34</v>
          </cell>
          <cell r="K1560">
            <v>525604.91</v>
          </cell>
          <cell r="L1560">
            <v>601145.88</v>
          </cell>
          <cell r="M1560">
            <v>594169.48</v>
          </cell>
          <cell r="N1560">
            <v>707899.62</v>
          </cell>
        </row>
        <row r="1561">
          <cell r="B1561" t="str">
            <v>Charlotte</v>
          </cell>
          <cell r="E1561">
            <v>17564.57</v>
          </cell>
          <cell r="F1561">
            <v>509601.22069999995</v>
          </cell>
          <cell r="G1561">
            <v>563572.19999999995</v>
          </cell>
          <cell r="H1561">
            <v>579107.30000000005</v>
          </cell>
          <cell r="I1561">
            <v>606208.67000000004</v>
          </cell>
          <cell r="J1561">
            <v>612842.99</v>
          </cell>
          <cell r="K1561">
            <v>598730.47</v>
          </cell>
          <cell r="L1561">
            <v>640883.88</v>
          </cell>
          <cell r="M1561">
            <v>613339.42000000004</v>
          </cell>
          <cell r="N1561">
            <v>669024.24</v>
          </cell>
        </row>
        <row r="1562">
          <cell r="B1562" t="str">
            <v>Clean Energy</v>
          </cell>
          <cell r="F1562">
            <v>187373.14309999999</v>
          </cell>
          <cell r="G1562">
            <v>321636.47999999998</v>
          </cell>
          <cell r="H1562">
            <v>343250.52</v>
          </cell>
          <cell r="I1562">
            <v>375244.14</v>
          </cell>
          <cell r="J1562">
            <v>399848.44</v>
          </cell>
          <cell r="K1562">
            <v>435012.55</v>
          </cell>
          <cell r="L1562">
            <v>492472.72</v>
          </cell>
          <cell r="M1562">
            <v>484977.82</v>
          </cell>
          <cell r="N1562">
            <v>568025.37</v>
          </cell>
        </row>
        <row r="1563">
          <cell r="B1563" t="str">
            <v>Sol de Oro</v>
          </cell>
          <cell r="F1563">
            <v>104273.51219999998</v>
          </cell>
          <cell r="G1563">
            <v>325365.40999999997</v>
          </cell>
          <cell r="H1563">
            <v>417462.45</v>
          </cell>
          <cell r="I1563">
            <v>523858.07</v>
          </cell>
          <cell r="J1563">
            <v>547503.15</v>
          </cell>
          <cell r="K1563">
            <v>592497.16</v>
          </cell>
          <cell r="L1563">
            <v>660872.17000000004</v>
          </cell>
          <cell r="M1563">
            <v>658281.06999999995</v>
          </cell>
          <cell r="N1563">
            <v>732938.34</v>
          </cell>
        </row>
        <row r="1564">
          <cell r="B1564" t="str">
            <v>Julia</v>
          </cell>
          <cell r="F1564">
            <v>15941.64</v>
          </cell>
          <cell r="G1564">
            <v>314662.71999999997</v>
          </cell>
          <cell r="H1564">
            <v>467360.16</v>
          </cell>
          <cell r="I1564">
            <v>536639.30000000005</v>
          </cell>
          <cell r="J1564">
            <v>449530.42</v>
          </cell>
          <cell r="K1564">
            <v>533596.53</v>
          </cell>
          <cell r="L1564">
            <v>582610.12</v>
          </cell>
          <cell r="M1564">
            <v>335876.95</v>
          </cell>
          <cell r="N1564">
            <v>0</v>
          </cell>
        </row>
        <row r="1565">
          <cell r="B1565" t="str">
            <v>VCC</v>
          </cell>
          <cell r="G1565">
            <v>285567.69</v>
          </cell>
          <cell r="H1565">
            <v>335459.32</v>
          </cell>
          <cell r="I1565">
            <v>351310.41</v>
          </cell>
          <cell r="J1565">
            <v>366044.54</v>
          </cell>
          <cell r="K1565">
            <v>372223.95</v>
          </cell>
          <cell r="L1565">
            <v>449846.5</v>
          </cell>
          <cell r="M1565">
            <v>447301.88</v>
          </cell>
          <cell r="N1565">
            <v>447570.89</v>
          </cell>
        </row>
        <row r="1566">
          <cell r="B1566" t="str">
            <v>Los Jardines</v>
          </cell>
          <cell r="G1566">
            <v>392438.36</v>
          </cell>
          <cell r="H1566">
            <v>496488.95</v>
          </cell>
          <cell r="I1566">
            <v>467038.56</v>
          </cell>
          <cell r="J1566">
            <v>530279.27</v>
          </cell>
          <cell r="K1566">
            <v>543597.92000000004</v>
          </cell>
          <cell r="L1566">
            <v>587728.31999999995</v>
          </cell>
          <cell r="M1566">
            <v>575053.05000000005</v>
          </cell>
          <cell r="N1566">
            <v>614255.96</v>
          </cell>
        </row>
        <row r="1567">
          <cell r="B1567" t="str">
            <v>Cormar</v>
          </cell>
          <cell r="G1567">
            <v>44111.61</v>
          </cell>
          <cell r="H1567">
            <v>275032.46999999997</v>
          </cell>
          <cell r="I1567">
            <v>270951.92</v>
          </cell>
          <cell r="J1567">
            <v>222318.02</v>
          </cell>
          <cell r="K1567">
            <v>219652.58</v>
          </cell>
          <cell r="L1567">
            <v>255666.93</v>
          </cell>
          <cell r="M1567">
            <v>280960.39</v>
          </cell>
          <cell r="N1567">
            <v>265642.21999999997</v>
          </cell>
        </row>
        <row r="1568">
          <cell r="B1568" t="str">
            <v>Felverana</v>
          </cell>
          <cell r="H1568">
            <v>104373.21</v>
          </cell>
          <cell r="I1568">
            <v>193919.8</v>
          </cell>
          <cell r="J1568">
            <v>198895.4</v>
          </cell>
          <cell r="K1568">
            <v>252873.46</v>
          </cell>
          <cell r="L1568">
            <v>263929.15000000002</v>
          </cell>
          <cell r="M1568">
            <v>297057.90999999997</v>
          </cell>
          <cell r="N1568">
            <v>372454.44</v>
          </cell>
        </row>
        <row r="1569">
          <cell r="B1569" t="str">
            <v>Argus</v>
          </cell>
          <cell r="H1569">
            <v>26166.639999999999</v>
          </cell>
          <cell r="I1569">
            <v>147030.85</v>
          </cell>
          <cell r="J1569">
            <v>151039.74</v>
          </cell>
          <cell r="K1569">
            <v>144384.41</v>
          </cell>
          <cell r="L1569">
            <v>153574.34</v>
          </cell>
          <cell r="M1569">
            <v>124856.17</v>
          </cell>
          <cell r="N1569">
            <v>131960.51</v>
          </cell>
        </row>
        <row r="1570">
          <cell r="B1570" t="str">
            <v>San Juanito II</v>
          </cell>
          <cell r="H1570">
            <v>28906.6</v>
          </cell>
          <cell r="I1570">
            <v>387619</v>
          </cell>
          <cell r="J1570">
            <v>410173.71</v>
          </cell>
          <cell r="K1570">
            <v>423444.47999999998</v>
          </cell>
          <cell r="L1570">
            <v>473507.18</v>
          </cell>
          <cell r="M1570">
            <v>494384.9</v>
          </cell>
          <cell r="N1570">
            <v>556989.84</v>
          </cell>
        </row>
        <row r="1571">
          <cell r="B1571" t="str">
            <v>Universal</v>
          </cell>
          <cell r="I1571">
            <v>410697</v>
          </cell>
          <cell r="J1571">
            <v>472158.56</v>
          </cell>
          <cell r="K1571">
            <v>473358.12</v>
          </cell>
          <cell r="L1571">
            <v>522836.64</v>
          </cell>
          <cell r="M1571">
            <v>548284.99</v>
          </cell>
          <cell r="N1571">
            <v>639147</v>
          </cell>
        </row>
        <row r="1572">
          <cell r="B1572" t="str">
            <v>Gasac</v>
          </cell>
          <cell r="I1572">
            <v>258255.58</v>
          </cell>
          <cell r="J1572">
            <v>487102.71</v>
          </cell>
          <cell r="K1572">
            <v>501737.13</v>
          </cell>
          <cell r="L1572">
            <v>553282.98</v>
          </cell>
          <cell r="M1572">
            <v>520066.43</v>
          </cell>
          <cell r="N1572">
            <v>579470.29</v>
          </cell>
        </row>
        <row r="1573">
          <cell r="B1573" t="str">
            <v>Trigam</v>
          </cell>
          <cell r="I1573">
            <v>164917.99</v>
          </cell>
          <cell r="J1573">
            <v>417350.04</v>
          </cell>
          <cell r="K1573">
            <v>460787.98</v>
          </cell>
          <cell r="L1573">
            <v>399950.35</v>
          </cell>
          <cell r="M1573">
            <v>501736.46</v>
          </cell>
          <cell r="N1573">
            <v>528454.71</v>
          </cell>
        </row>
        <row r="1574">
          <cell r="B1574" t="str">
            <v>El Ovalo</v>
          </cell>
          <cell r="I1574">
            <v>2917.99</v>
          </cell>
          <cell r="J1574">
            <v>15413.76</v>
          </cell>
          <cell r="K1574">
            <v>30941.7</v>
          </cell>
          <cell r="L1574">
            <v>43094.36</v>
          </cell>
          <cell r="M1574">
            <v>83511.73</v>
          </cell>
          <cell r="N1574">
            <v>158710.26</v>
          </cell>
        </row>
        <row r="1575">
          <cell r="B1575" t="str">
            <v>El Asesor</v>
          </cell>
          <cell r="I1575">
            <v>33881.339999999997</v>
          </cell>
          <cell r="J1575">
            <v>163106.69</v>
          </cell>
          <cell r="K1575">
            <v>208188.31</v>
          </cell>
          <cell r="L1575">
            <v>244043.09</v>
          </cell>
          <cell r="M1575">
            <v>267043.34999999998</v>
          </cell>
          <cell r="N1575">
            <v>308987.98</v>
          </cell>
        </row>
        <row r="1576">
          <cell r="B1576" t="str">
            <v>Lumar</v>
          </cell>
          <cell r="I1576">
            <v>127965.48</v>
          </cell>
          <cell r="J1576">
            <v>445666.3</v>
          </cell>
          <cell r="K1576">
            <v>504397.02</v>
          </cell>
          <cell r="L1576">
            <v>539516.56000000006</v>
          </cell>
          <cell r="M1576">
            <v>557721.04</v>
          </cell>
          <cell r="N1576">
            <v>619539.63</v>
          </cell>
        </row>
        <row r="1577">
          <cell r="B1577" t="str">
            <v>GIO</v>
          </cell>
          <cell r="I1577">
            <v>42294.54</v>
          </cell>
          <cell r="J1577">
            <v>259169.42</v>
          </cell>
          <cell r="K1577">
            <v>286801.86</v>
          </cell>
          <cell r="L1577">
            <v>302944.42</v>
          </cell>
          <cell r="M1577">
            <v>320829.59999999998</v>
          </cell>
          <cell r="N1577">
            <v>437104.96</v>
          </cell>
        </row>
        <row r="1578">
          <cell r="B1578" t="str">
            <v>GESA</v>
          </cell>
          <cell r="I1578">
            <v>30143.05</v>
          </cell>
          <cell r="J1578">
            <v>193376.04</v>
          </cell>
          <cell r="K1578">
            <v>223978.89</v>
          </cell>
          <cell r="L1578">
            <v>271036.90999999997</v>
          </cell>
          <cell r="M1578">
            <v>314080.61</v>
          </cell>
          <cell r="N1578">
            <v>395033.11</v>
          </cell>
        </row>
        <row r="1579">
          <cell r="B1579" t="str">
            <v>Siroco</v>
          </cell>
          <cell r="J1579">
            <v>328498.87</v>
          </cell>
          <cell r="K1579">
            <v>484496.6</v>
          </cell>
          <cell r="L1579">
            <v>515607.34</v>
          </cell>
          <cell r="M1579">
            <v>482477.88</v>
          </cell>
          <cell r="N1579">
            <v>525703.64</v>
          </cell>
        </row>
        <row r="1580">
          <cell r="B1580" t="str">
            <v>Gran Chimú</v>
          </cell>
          <cell r="J1580">
            <v>381304.45</v>
          </cell>
          <cell r="K1580">
            <v>577077.53</v>
          </cell>
          <cell r="L1580">
            <v>655113.99</v>
          </cell>
          <cell r="M1580">
            <v>664153.74</v>
          </cell>
          <cell r="N1580">
            <v>694057.25</v>
          </cell>
        </row>
        <row r="1581">
          <cell r="B1581" t="str">
            <v>Quilca</v>
          </cell>
          <cell r="K1581">
            <v>151740.63</v>
          </cell>
          <cell r="L1581">
            <v>334698.51</v>
          </cell>
          <cell r="M1581">
            <v>362697.13</v>
          </cell>
          <cell r="N1581">
            <v>459463.84</v>
          </cell>
        </row>
        <row r="1582">
          <cell r="B1582" t="str">
            <v>Sudamericano</v>
          </cell>
          <cell r="K1582">
            <v>35817.599999999999</v>
          </cell>
          <cell r="L1582">
            <v>292027.8</v>
          </cell>
          <cell r="M1582">
            <v>304477.59000000003</v>
          </cell>
          <cell r="N1582">
            <v>408050.69</v>
          </cell>
        </row>
        <row r="1583">
          <cell r="B1583" t="str">
            <v>Pachacútec</v>
          </cell>
          <cell r="L1583">
            <v>211397.34</v>
          </cell>
          <cell r="M1583">
            <v>359858</v>
          </cell>
          <cell r="N1583">
            <v>474186.78</v>
          </cell>
        </row>
        <row r="1584">
          <cell r="B1584" t="str">
            <v>Virgen María</v>
          </cell>
          <cell r="L1584">
            <v>109691.5</v>
          </cell>
          <cell r="M1584">
            <v>270980.39</v>
          </cell>
          <cell r="N1584">
            <v>391371.75</v>
          </cell>
        </row>
        <row r="1585">
          <cell r="B1585" t="str">
            <v>Argentina</v>
          </cell>
          <cell r="L1585">
            <v>19345.34</v>
          </cell>
          <cell r="M1585">
            <v>155042.20000000001</v>
          </cell>
          <cell r="N1585">
            <v>193742.61</v>
          </cell>
        </row>
        <row r="1586">
          <cell r="B1586" t="str">
            <v>Genex</v>
          </cell>
          <cell r="L1586">
            <v>19253.61</v>
          </cell>
          <cell r="M1586">
            <v>268474.96999999997</v>
          </cell>
          <cell r="N1586">
            <v>387774.7</v>
          </cell>
        </row>
        <row r="1587">
          <cell r="B1587" t="str">
            <v>Colonial</v>
          </cell>
          <cell r="L1587">
            <v>8058.07</v>
          </cell>
          <cell r="M1587">
            <v>92270.92</v>
          </cell>
          <cell r="N1587">
            <v>138451.21</v>
          </cell>
        </row>
        <row r="1588">
          <cell r="B1588" t="str">
            <v>Venezuela</v>
          </cell>
          <cell r="M1588">
            <v>217572.03</v>
          </cell>
          <cell r="N1588">
            <v>335667.14</v>
          </cell>
        </row>
        <row r="1589">
          <cell r="B1589" t="str">
            <v>Lubrigas</v>
          </cell>
          <cell r="M1589">
            <v>34417.43</v>
          </cell>
          <cell r="N1589">
            <v>114944.99</v>
          </cell>
        </row>
        <row r="1590">
          <cell r="B1590" t="str">
            <v>Shalom</v>
          </cell>
          <cell r="N1590">
            <v>41128.050000000003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PERUANA DE GAS NATURAL</v>
          </cell>
          <cell r="C1" t="str">
            <v>CAJA MUN DE CRED POPULAR LIMA</v>
          </cell>
          <cell r="E1" t="str">
            <v>BBVA Banco Continental</v>
          </cell>
          <cell r="F1" t="str">
            <v>PROFINANZAS</v>
          </cell>
          <cell r="G1" t="str">
            <v>CAJA RURAL NOR PERU</v>
          </cell>
          <cell r="H1" t="str">
            <v>CAJA MPAL DE SULLANA S.A.</v>
          </cell>
          <cell r="I1" t="str">
            <v>Financiera TFC S.A.</v>
          </cell>
          <cell r="J1" t="str">
            <v>CAJA DE AHORRO Y CRÉDITO SEÑOR DE LUREN</v>
          </cell>
          <cell r="K1" t="str">
            <v>CMAC ICA</v>
          </cell>
          <cell r="L1" t="str">
            <v>CMAC HUANCAYO</v>
          </cell>
          <cell r="M1" t="str">
            <v>Interbank S.A.A.</v>
          </cell>
          <cell r="N1" t="str">
            <v>Banco de Comercio</v>
          </cell>
          <cell r="O1" t="str">
            <v>Scotiabank Perú S.A.A.</v>
          </cell>
          <cell r="P1" t="str">
            <v>CMAC DE TRUJILLO</v>
          </cell>
          <cell r="Q1" t="str">
            <v>Banco de la Nación</v>
          </cell>
          <cell r="R1" t="str">
            <v>EDPYME RAÍZ</v>
          </cell>
          <cell r="S1" t="str">
            <v>CMAC AREQUIPA</v>
          </cell>
          <cell r="T1" t="str">
            <v>INTERBANK BUSES</v>
          </cell>
          <cell r="U1" t="str">
            <v>EDPYMES PROEMPRESA</v>
          </cell>
          <cell r="V1" t="str">
            <v>BANCO FINANCIERO</v>
          </cell>
          <cell r="W1" t="str">
            <v>ACCESO CREDITICIO</v>
          </cell>
          <cell r="X1" t="str">
            <v>CMAC PIURA</v>
          </cell>
          <cell r="Y1" t="str">
            <v>CAJA METROP. BUSES</v>
          </cell>
          <cell r="Z1" t="str">
            <v>CMAC MAYNAS</v>
          </cell>
          <cell r="AA1" t="str">
            <v>BANCO GNB PERÚ S.A.</v>
          </cell>
        </row>
        <row r="3">
          <cell r="B3">
            <v>900</v>
          </cell>
          <cell r="C3">
            <v>901</v>
          </cell>
          <cell r="D3">
            <v>902</v>
          </cell>
          <cell r="E3">
            <v>903</v>
          </cell>
          <cell r="F3">
            <v>904</v>
          </cell>
          <cell r="G3">
            <v>905</v>
          </cell>
          <cell r="H3">
            <v>906</v>
          </cell>
          <cell r="I3">
            <v>907</v>
          </cell>
          <cell r="J3">
            <v>908</v>
          </cell>
          <cell r="K3">
            <v>909</v>
          </cell>
          <cell r="L3">
            <v>910</v>
          </cell>
          <cell r="M3">
            <v>911</v>
          </cell>
          <cell r="N3">
            <v>912</v>
          </cell>
          <cell r="O3">
            <v>913</v>
          </cell>
          <cell r="P3">
            <v>914</v>
          </cell>
          <cell r="Q3">
            <v>915</v>
          </cell>
          <cell r="R3">
            <v>916</v>
          </cell>
          <cell r="S3">
            <v>917</v>
          </cell>
          <cell r="T3">
            <v>918</v>
          </cell>
          <cell r="U3">
            <v>919</v>
          </cell>
          <cell r="V3">
            <v>920</v>
          </cell>
          <cell r="W3">
            <v>921</v>
          </cell>
          <cell r="X3">
            <v>922</v>
          </cell>
          <cell r="Y3">
            <v>923</v>
          </cell>
          <cell r="Z3">
            <v>924</v>
          </cell>
          <cell r="AA3">
            <v>925</v>
          </cell>
        </row>
        <row r="4">
          <cell r="AC4">
            <v>0</v>
          </cell>
        </row>
        <row r="5">
          <cell r="AC5">
            <v>0</v>
          </cell>
        </row>
        <row r="6">
          <cell r="B6">
            <v>0</v>
          </cell>
          <cell r="C6">
            <v>10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AC6">
            <v>10</v>
          </cell>
        </row>
        <row r="7">
          <cell r="B7">
            <v>44</v>
          </cell>
          <cell r="C7">
            <v>37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AC7">
            <v>81</v>
          </cell>
        </row>
        <row r="8">
          <cell r="B8">
            <v>57</v>
          </cell>
          <cell r="C8">
            <v>65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AC8">
            <v>122</v>
          </cell>
        </row>
        <row r="9">
          <cell r="B9">
            <v>60</v>
          </cell>
          <cell r="C9">
            <v>100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AC9">
            <v>160</v>
          </cell>
        </row>
        <row r="10">
          <cell r="B10">
            <v>47</v>
          </cell>
          <cell r="C10">
            <v>221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AC10">
            <v>268</v>
          </cell>
        </row>
        <row r="11">
          <cell r="B11">
            <v>48</v>
          </cell>
          <cell r="C11">
            <v>354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AC11">
            <v>402</v>
          </cell>
        </row>
        <row r="12">
          <cell r="B12">
            <v>38</v>
          </cell>
          <cell r="C12">
            <v>460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AC12">
            <v>498</v>
          </cell>
        </row>
        <row r="13">
          <cell r="B13">
            <v>30</v>
          </cell>
          <cell r="C13">
            <v>465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AC13">
            <v>495</v>
          </cell>
        </row>
        <row r="14">
          <cell r="B14">
            <v>23</v>
          </cell>
          <cell r="C14">
            <v>567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AC14">
            <v>590</v>
          </cell>
        </row>
        <row r="15">
          <cell r="B15">
            <v>14</v>
          </cell>
          <cell r="C15">
            <v>754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AC15">
            <v>768</v>
          </cell>
        </row>
        <row r="16">
          <cell r="C16">
            <v>629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AC16">
            <v>629</v>
          </cell>
        </row>
        <row r="17">
          <cell r="C17">
            <v>640</v>
          </cell>
          <cell r="E17">
            <v>0</v>
          </cell>
          <cell r="F17">
            <v>0</v>
          </cell>
          <cell r="G17">
            <v>0</v>
          </cell>
          <cell r="H17">
            <v>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AC17">
            <v>642</v>
          </cell>
        </row>
        <row r="18">
          <cell r="C18">
            <v>495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AC18">
            <v>495</v>
          </cell>
        </row>
        <row r="19">
          <cell r="C19">
            <v>974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AC19">
            <v>974</v>
          </cell>
        </row>
        <row r="20">
          <cell r="C20">
            <v>872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AC20">
            <v>873</v>
          </cell>
        </row>
        <row r="21">
          <cell r="C21">
            <v>1132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AC21">
            <v>1132</v>
          </cell>
        </row>
        <row r="22">
          <cell r="C22">
            <v>1130</v>
          </cell>
          <cell r="E22">
            <v>0</v>
          </cell>
          <cell r="F22">
            <v>247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AC22">
            <v>1381</v>
          </cell>
        </row>
        <row r="23">
          <cell r="C23">
            <v>1004</v>
          </cell>
          <cell r="E23">
            <v>0</v>
          </cell>
          <cell r="F23">
            <v>592</v>
          </cell>
          <cell r="G23">
            <v>41</v>
          </cell>
          <cell r="H23">
            <v>51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AC23">
            <v>1688</v>
          </cell>
        </row>
        <row r="24">
          <cell r="C24">
            <v>768</v>
          </cell>
          <cell r="E24">
            <v>0</v>
          </cell>
          <cell r="F24">
            <v>572</v>
          </cell>
          <cell r="G24">
            <v>142</v>
          </cell>
          <cell r="H24">
            <v>107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AC24">
            <v>1589</v>
          </cell>
        </row>
        <row r="25">
          <cell r="C25">
            <v>773</v>
          </cell>
          <cell r="E25">
            <v>0</v>
          </cell>
          <cell r="F25">
            <v>20</v>
          </cell>
          <cell r="G25">
            <v>198</v>
          </cell>
          <cell r="H25">
            <v>148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AC25">
            <v>1139</v>
          </cell>
        </row>
        <row r="26">
          <cell r="C26">
            <v>1132</v>
          </cell>
          <cell r="E26">
            <v>0</v>
          </cell>
          <cell r="F26">
            <v>0</v>
          </cell>
          <cell r="G26">
            <v>339</v>
          </cell>
          <cell r="H26">
            <v>178</v>
          </cell>
          <cell r="I26">
            <v>72</v>
          </cell>
          <cell r="J26">
            <v>0</v>
          </cell>
          <cell r="K26">
            <v>0</v>
          </cell>
          <cell r="L26">
            <v>0</v>
          </cell>
          <cell r="AC26">
            <v>1721</v>
          </cell>
        </row>
        <row r="27">
          <cell r="C27">
            <v>1060</v>
          </cell>
          <cell r="E27">
            <v>0</v>
          </cell>
          <cell r="F27">
            <v>0</v>
          </cell>
          <cell r="G27">
            <v>307</v>
          </cell>
          <cell r="H27">
            <v>109</v>
          </cell>
          <cell r="I27">
            <v>399</v>
          </cell>
          <cell r="J27">
            <v>0</v>
          </cell>
          <cell r="K27">
            <v>0</v>
          </cell>
          <cell r="L27">
            <v>0</v>
          </cell>
          <cell r="AC27">
            <v>1875</v>
          </cell>
        </row>
        <row r="28">
          <cell r="C28">
            <v>567</v>
          </cell>
          <cell r="E28">
            <v>2</v>
          </cell>
          <cell r="F28">
            <v>0</v>
          </cell>
          <cell r="G28">
            <v>272</v>
          </cell>
          <cell r="H28">
            <v>53</v>
          </cell>
          <cell r="I28">
            <v>381</v>
          </cell>
          <cell r="J28">
            <v>1</v>
          </cell>
          <cell r="K28">
            <v>0</v>
          </cell>
          <cell r="L28">
            <v>0</v>
          </cell>
          <cell r="AC28">
            <v>1276</v>
          </cell>
        </row>
        <row r="29">
          <cell r="C29">
            <v>653</v>
          </cell>
          <cell r="E29">
            <v>74</v>
          </cell>
          <cell r="F29">
            <v>0</v>
          </cell>
          <cell r="G29">
            <v>262</v>
          </cell>
          <cell r="H29">
            <v>79</v>
          </cell>
          <cell r="I29">
            <v>539</v>
          </cell>
          <cell r="J29">
            <v>78</v>
          </cell>
          <cell r="K29">
            <v>0</v>
          </cell>
          <cell r="L29">
            <v>0</v>
          </cell>
          <cell r="AC29">
            <v>1685</v>
          </cell>
        </row>
        <row r="30">
          <cell r="C30">
            <v>655</v>
          </cell>
          <cell r="E30">
            <v>35</v>
          </cell>
          <cell r="F30">
            <v>0</v>
          </cell>
          <cell r="G30">
            <v>266</v>
          </cell>
          <cell r="H30">
            <v>56</v>
          </cell>
          <cell r="I30">
            <v>631</v>
          </cell>
          <cell r="J30">
            <v>75</v>
          </cell>
          <cell r="K30">
            <v>0</v>
          </cell>
          <cell r="L30">
            <v>0</v>
          </cell>
          <cell r="AC30">
            <v>1718</v>
          </cell>
        </row>
        <row r="31">
          <cell r="C31">
            <v>800</v>
          </cell>
          <cell r="E31">
            <v>50</v>
          </cell>
          <cell r="F31">
            <v>0</v>
          </cell>
          <cell r="G31">
            <v>206</v>
          </cell>
          <cell r="H31">
            <v>56</v>
          </cell>
          <cell r="I31">
            <v>548</v>
          </cell>
          <cell r="J31">
            <v>83</v>
          </cell>
          <cell r="K31">
            <v>18</v>
          </cell>
          <cell r="L31">
            <v>0</v>
          </cell>
          <cell r="AC31">
            <v>1761</v>
          </cell>
        </row>
        <row r="32">
          <cell r="C32">
            <v>1236</v>
          </cell>
          <cell r="E32">
            <v>32</v>
          </cell>
          <cell r="F32">
            <v>1</v>
          </cell>
          <cell r="G32">
            <v>152</v>
          </cell>
          <cell r="H32">
            <v>53</v>
          </cell>
          <cell r="I32">
            <v>576</v>
          </cell>
          <cell r="J32">
            <v>143</v>
          </cell>
          <cell r="K32">
            <v>55</v>
          </cell>
          <cell r="L32">
            <v>0</v>
          </cell>
          <cell r="AC32">
            <v>2248</v>
          </cell>
        </row>
        <row r="33">
          <cell r="C33">
            <v>1084</v>
          </cell>
          <cell r="E33">
            <v>67</v>
          </cell>
          <cell r="G33">
            <v>128</v>
          </cell>
          <cell r="H33">
            <v>40</v>
          </cell>
          <cell r="I33">
            <v>428</v>
          </cell>
          <cell r="J33">
            <v>101</v>
          </cell>
          <cell r="K33">
            <v>66</v>
          </cell>
          <cell r="L33">
            <v>7</v>
          </cell>
          <cell r="AC33">
            <v>1921</v>
          </cell>
        </row>
        <row r="34">
          <cell r="C34">
            <v>988</v>
          </cell>
          <cell r="E34">
            <v>36</v>
          </cell>
          <cell r="G34">
            <v>197</v>
          </cell>
          <cell r="H34">
            <v>101</v>
          </cell>
          <cell r="I34">
            <v>690</v>
          </cell>
          <cell r="J34">
            <v>86</v>
          </cell>
          <cell r="K34">
            <v>69</v>
          </cell>
          <cell r="L34">
            <v>36</v>
          </cell>
          <cell r="AC34">
            <v>2203</v>
          </cell>
        </row>
        <row r="35">
          <cell r="C35">
            <v>894</v>
          </cell>
          <cell r="E35">
            <v>83</v>
          </cell>
          <cell r="G35">
            <v>186</v>
          </cell>
          <cell r="H35">
            <v>100</v>
          </cell>
          <cell r="I35">
            <v>712</v>
          </cell>
          <cell r="J35">
            <v>98</v>
          </cell>
          <cell r="K35">
            <v>72</v>
          </cell>
          <cell r="L35">
            <v>52</v>
          </cell>
          <cell r="N35">
            <v>6</v>
          </cell>
          <cell r="AC35">
            <v>2203</v>
          </cell>
        </row>
        <row r="36">
          <cell r="C36">
            <v>826</v>
          </cell>
          <cell r="E36">
            <v>93</v>
          </cell>
          <cell r="G36">
            <v>306</v>
          </cell>
          <cell r="H36">
            <v>68</v>
          </cell>
          <cell r="I36">
            <v>716</v>
          </cell>
          <cell r="J36">
            <v>89</v>
          </cell>
          <cell r="K36">
            <v>94</v>
          </cell>
          <cell r="L36">
            <v>24</v>
          </cell>
          <cell r="N36">
            <v>8</v>
          </cell>
          <cell r="AC36">
            <v>2224</v>
          </cell>
        </row>
        <row r="37">
          <cell r="C37">
            <v>1017</v>
          </cell>
          <cell r="E37">
            <v>44</v>
          </cell>
          <cell r="G37">
            <v>226</v>
          </cell>
          <cell r="H37">
            <v>78</v>
          </cell>
          <cell r="I37">
            <v>744</v>
          </cell>
          <cell r="J37">
            <v>47</v>
          </cell>
          <cell r="K37">
            <v>82</v>
          </cell>
          <cell r="L37">
            <v>26</v>
          </cell>
          <cell r="AC37">
            <v>2264</v>
          </cell>
        </row>
        <row r="38">
          <cell r="C38">
            <v>1145</v>
          </cell>
          <cell r="E38">
            <v>94</v>
          </cell>
          <cell r="G38">
            <v>307</v>
          </cell>
          <cell r="H38">
            <v>63</v>
          </cell>
          <cell r="I38">
            <v>480</v>
          </cell>
          <cell r="J38">
            <v>61</v>
          </cell>
          <cell r="K38">
            <v>60</v>
          </cell>
          <cell r="L38">
            <v>36</v>
          </cell>
          <cell r="AC38">
            <v>2246</v>
          </cell>
        </row>
        <row r="39">
          <cell r="C39">
            <v>1086</v>
          </cell>
          <cell r="E39">
            <v>76</v>
          </cell>
          <cell r="G39">
            <v>242</v>
          </cell>
          <cell r="H39">
            <v>67</v>
          </cell>
          <cell r="I39">
            <v>163</v>
          </cell>
          <cell r="J39">
            <v>118</v>
          </cell>
          <cell r="K39">
            <v>55</v>
          </cell>
          <cell r="L39">
            <v>1</v>
          </cell>
          <cell r="AC39">
            <v>1808</v>
          </cell>
        </row>
        <row r="40">
          <cell r="C40">
            <v>1173</v>
          </cell>
          <cell r="E40">
            <v>14</v>
          </cell>
          <cell r="G40">
            <v>296</v>
          </cell>
          <cell r="H40">
            <v>64</v>
          </cell>
          <cell r="I40">
            <v>41</v>
          </cell>
          <cell r="J40">
            <v>98</v>
          </cell>
          <cell r="K40">
            <v>52</v>
          </cell>
          <cell r="N40">
            <v>145</v>
          </cell>
          <cell r="AC40">
            <v>1883</v>
          </cell>
        </row>
        <row r="41">
          <cell r="C41">
            <v>979</v>
          </cell>
          <cell r="E41">
            <v>19</v>
          </cell>
          <cell r="G41">
            <v>249</v>
          </cell>
          <cell r="H41">
            <v>40</v>
          </cell>
          <cell r="J41">
            <v>69</v>
          </cell>
          <cell r="K41">
            <v>42</v>
          </cell>
          <cell r="N41">
            <v>168</v>
          </cell>
          <cell r="O41">
            <v>1</v>
          </cell>
          <cell r="AC41">
            <v>1567</v>
          </cell>
        </row>
        <row r="42">
          <cell r="C42">
            <v>1020</v>
          </cell>
          <cell r="E42">
            <v>74</v>
          </cell>
          <cell r="G42">
            <v>363</v>
          </cell>
          <cell r="H42">
            <v>45</v>
          </cell>
          <cell r="I42">
            <v>1</v>
          </cell>
          <cell r="J42">
            <v>89</v>
          </cell>
          <cell r="K42">
            <v>42</v>
          </cell>
          <cell r="L42">
            <v>29</v>
          </cell>
          <cell r="M42">
            <v>49</v>
          </cell>
          <cell r="N42">
            <v>171</v>
          </cell>
          <cell r="O42">
            <v>12</v>
          </cell>
          <cell r="AC42">
            <v>1895</v>
          </cell>
        </row>
        <row r="43">
          <cell r="C43">
            <v>986</v>
          </cell>
          <cell r="E43">
            <v>72</v>
          </cell>
          <cell r="G43">
            <v>305</v>
          </cell>
          <cell r="H43">
            <v>49</v>
          </cell>
          <cell r="I43">
            <v>2</v>
          </cell>
          <cell r="J43">
            <v>81</v>
          </cell>
          <cell r="K43">
            <v>35</v>
          </cell>
          <cell r="L43">
            <v>6</v>
          </cell>
          <cell r="M43">
            <v>46</v>
          </cell>
          <cell r="N43">
            <v>225</v>
          </cell>
          <cell r="O43">
            <v>16</v>
          </cell>
          <cell r="Q43">
            <v>4</v>
          </cell>
          <cell r="AC43">
            <v>1827</v>
          </cell>
        </row>
        <row r="44">
          <cell r="C44">
            <v>988</v>
          </cell>
          <cell r="E44">
            <v>114</v>
          </cell>
          <cell r="G44">
            <v>285</v>
          </cell>
          <cell r="H44">
            <v>34</v>
          </cell>
          <cell r="I44">
            <v>14</v>
          </cell>
          <cell r="J44">
            <v>60</v>
          </cell>
          <cell r="K44">
            <v>27</v>
          </cell>
          <cell r="L44">
            <v>2</v>
          </cell>
          <cell r="M44">
            <v>64</v>
          </cell>
          <cell r="N44">
            <v>257</v>
          </cell>
          <cell r="O44">
            <v>12</v>
          </cell>
          <cell r="Q44">
            <v>1</v>
          </cell>
          <cell r="R44">
            <v>1</v>
          </cell>
          <cell r="AC44">
            <v>1859</v>
          </cell>
        </row>
        <row r="45">
          <cell r="C45">
            <v>856</v>
          </cell>
          <cell r="E45">
            <v>113</v>
          </cell>
          <cell r="G45">
            <v>267</v>
          </cell>
          <cell r="H45">
            <v>24</v>
          </cell>
          <cell r="I45">
            <v>31</v>
          </cell>
          <cell r="J45">
            <v>48</v>
          </cell>
          <cell r="K45">
            <v>37</v>
          </cell>
          <cell r="L45">
            <v>3</v>
          </cell>
          <cell r="M45">
            <v>49</v>
          </cell>
          <cell r="N45">
            <v>67</v>
          </cell>
          <cell r="O45">
            <v>7</v>
          </cell>
          <cell r="Q45">
            <v>3</v>
          </cell>
          <cell r="R45">
            <v>12</v>
          </cell>
          <cell r="AC45">
            <v>1517</v>
          </cell>
        </row>
        <row r="46">
          <cell r="C46">
            <v>865</v>
          </cell>
          <cell r="E46">
            <v>138</v>
          </cell>
          <cell r="G46">
            <v>105</v>
          </cell>
          <cell r="H46">
            <v>22</v>
          </cell>
          <cell r="I46">
            <v>54</v>
          </cell>
          <cell r="J46">
            <v>29</v>
          </cell>
          <cell r="K46">
            <v>54</v>
          </cell>
          <cell r="M46">
            <v>54</v>
          </cell>
          <cell r="N46">
            <v>7</v>
          </cell>
          <cell r="O46">
            <v>8</v>
          </cell>
          <cell r="R46">
            <v>14</v>
          </cell>
          <cell r="AC46">
            <v>1350</v>
          </cell>
        </row>
        <row r="47">
          <cell r="C47">
            <v>785</v>
          </cell>
          <cell r="E47">
            <v>209</v>
          </cell>
          <cell r="G47">
            <v>192</v>
          </cell>
          <cell r="H47">
            <v>16</v>
          </cell>
          <cell r="I47">
            <v>82</v>
          </cell>
          <cell r="J47">
            <v>38</v>
          </cell>
          <cell r="K47">
            <v>71</v>
          </cell>
          <cell r="M47">
            <v>26</v>
          </cell>
          <cell r="N47">
            <v>14</v>
          </cell>
          <cell r="O47">
            <v>12</v>
          </cell>
          <cell r="P47">
            <v>18</v>
          </cell>
          <cell r="Q47">
            <v>1</v>
          </cell>
          <cell r="R47">
            <v>7</v>
          </cell>
          <cell r="AC47">
            <v>1471</v>
          </cell>
        </row>
        <row r="48">
          <cell r="C48">
            <v>953</v>
          </cell>
          <cell r="E48">
            <v>112</v>
          </cell>
          <cell r="G48">
            <v>230</v>
          </cell>
          <cell r="H48">
            <v>26</v>
          </cell>
          <cell r="I48">
            <v>73</v>
          </cell>
          <cell r="J48">
            <v>34</v>
          </cell>
          <cell r="K48">
            <v>67</v>
          </cell>
          <cell r="M48">
            <v>204</v>
          </cell>
          <cell r="N48">
            <v>8</v>
          </cell>
          <cell r="O48">
            <v>7</v>
          </cell>
          <cell r="P48">
            <v>17</v>
          </cell>
          <cell r="Q48">
            <v>3</v>
          </cell>
          <cell r="R48">
            <v>2</v>
          </cell>
          <cell r="AC48">
            <v>1736</v>
          </cell>
        </row>
        <row r="49">
          <cell r="C49">
            <v>887</v>
          </cell>
          <cell r="E49">
            <v>133</v>
          </cell>
          <cell r="G49">
            <v>205</v>
          </cell>
          <cell r="H49">
            <v>20</v>
          </cell>
          <cell r="I49">
            <v>68</v>
          </cell>
          <cell r="J49">
            <v>65</v>
          </cell>
          <cell r="K49">
            <v>65</v>
          </cell>
          <cell r="M49">
            <v>135</v>
          </cell>
          <cell r="N49">
            <v>6</v>
          </cell>
          <cell r="O49">
            <v>3</v>
          </cell>
          <cell r="P49">
            <v>8</v>
          </cell>
          <cell r="Q49">
            <v>2</v>
          </cell>
          <cell r="R49">
            <v>1</v>
          </cell>
          <cell r="S49">
            <v>1</v>
          </cell>
          <cell r="AC49">
            <v>1599</v>
          </cell>
        </row>
        <row r="50">
          <cell r="C50">
            <v>778</v>
          </cell>
          <cell r="E50">
            <v>100</v>
          </cell>
          <cell r="G50">
            <v>176</v>
          </cell>
          <cell r="H50">
            <v>52</v>
          </cell>
          <cell r="I50">
            <v>26</v>
          </cell>
          <cell r="J50">
            <v>34</v>
          </cell>
          <cell r="K50">
            <v>62</v>
          </cell>
          <cell r="M50">
            <v>90</v>
          </cell>
          <cell r="N50">
            <v>10</v>
          </cell>
          <cell r="O50">
            <v>3</v>
          </cell>
          <cell r="P50">
            <v>8</v>
          </cell>
          <cell r="Q50">
            <v>5</v>
          </cell>
          <cell r="R50">
            <v>1</v>
          </cell>
          <cell r="S50">
            <v>6</v>
          </cell>
          <cell r="AC50">
            <v>1351</v>
          </cell>
        </row>
        <row r="51">
          <cell r="C51">
            <v>921</v>
          </cell>
          <cell r="E51">
            <v>52</v>
          </cell>
          <cell r="G51">
            <v>149</v>
          </cell>
          <cell r="H51">
            <v>51</v>
          </cell>
          <cell r="I51">
            <v>34</v>
          </cell>
          <cell r="J51">
            <v>52</v>
          </cell>
          <cell r="K51">
            <v>46</v>
          </cell>
          <cell r="M51">
            <v>233</v>
          </cell>
          <cell r="N51">
            <v>5</v>
          </cell>
          <cell r="O51">
            <v>3</v>
          </cell>
          <cell r="P51">
            <v>12</v>
          </cell>
          <cell r="Q51">
            <v>2</v>
          </cell>
          <cell r="S51">
            <v>30</v>
          </cell>
          <cell r="AC51">
            <v>1590</v>
          </cell>
        </row>
        <row r="52">
          <cell r="C52">
            <v>773</v>
          </cell>
          <cell r="E52">
            <v>63</v>
          </cell>
          <cell r="G52">
            <v>147</v>
          </cell>
          <cell r="H52">
            <v>28</v>
          </cell>
          <cell r="I52">
            <v>25</v>
          </cell>
          <cell r="J52">
            <v>69</v>
          </cell>
          <cell r="K52">
            <v>29</v>
          </cell>
          <cell r="M52">
            <v>187</v>
          </cell>
          <cell r="N52">
            <v>1</v>
          </cell>
          <cell r="O52">
            <v>2</v>
          </cell>
          <cell r="P52">
            <v>6</v>
          </cell>
          <cell r="R52">
            <v>1</v>
          </cell>
          <cell r="S52">
            <v>40</v>
          </cell>
          <cell r="T52">
            <v>2</v>
          </cell>
          <cell r="AC52">
            <v>1373</v>
          </cell>
        </row>
        <row r="53">
          <cell r="C53">
            <v>781</v>
          </cell>
          <cell r="E53">
            <v>71</v>
          </cell>
          <cell r="G53">
            <v>107</v>
          </cell>
          <cell r="H53">
            <v>36</v>
          </cell>
          <cell r="I53">
            <v>63</v>
          </cell>
          <cell r="J53">
            <v>48</v>
          </cell>
          <cell r="K53">
            <v>11</v>
          </cell>
          <cell r="M53">
            <v>146</v>
          </cell>
          <cell r="O53">
            <v>1</v>
          </cell>
          <cell r="P53">
            <v>3</v>
          </cell>
          <cell r="S53">
            <v>50</v>
          </cell>
          <cell r="V53">
            <v>4</v>
          </cell>
          <cell r="AC53">
            <v>1321</v>
          </cell>
        </row>
        <row r="54">
          <cell r="C54">
            <v>798</v>
          </cell>
          <cell r="E54">
            <v>41</v>
          </cell>
          <cell r="G54">
            <v>95</v>
          </cell>
          <cell r="H54">
            <v>26</v>
          </cell>
          <cell r="I54">
            <v>63</v>
          </cell>
          <cell r="J54">
            <v>40</v>
          </cell>
          <cell r="K54">
            <v>11</v>
          </cell>
          <cell r="M54">
            <v>21</v>
          </cell>
          <cell r="P54">
            <v>3</v>
          </cell>
          <cell r="S54">
            <v>49</v>
          </cell>
          <cell r="T54">
            <v>7</v>
          </cell>
          <cell r="V54">
            <v>23</v>
          </cell>
          <cell r="AC54">
            <v>1177</v>
          </cell>
        </row>
        <row r="55">
          <cell r="C55">
            <v>1127</v>
          </cell>
          <cell r="E55">
            <v>39</v>
          </cell>
          <cell r="G55">
            <v>97</v>
          </cell>
          <cell r="H55">
            <v>27</v>
          </cell>
          <cell r="I55">
            <v>22</v>
          </cell>
          <cell r="J55">
            <v>55</v>
          </cell>
          <cell r="K55">
            <v>5</v>
          </cell>
          <cell r="M55">
            <v>224</v>
          </cell>
          <cell r="P55">
            <v>3</v>
          </cell>
          <cell r="Q55">
            <v>1</v>
          </cell>
          <cell r="S55">
            <v>57</v>
          </cell>
          <cell r="V55">
            <v>34</v>
          </cell>
          <cell r="AC55">
            <v>1691</v>
          </cell>
        </row>
        <row r="56">
          <cell r="C56">
            <v>1015</v>
          </cell>
          <cell r="E56">
            <v>43</v>
          </cell>
          <cell r="G56">
            <v>39</v>
          </cell>
          <cell r="H56">
            <v>26</v>
          </cell>
          <cell r="I56">
            <v>4</v>
          </cell>
          <cell r="J56">
            <v>39</v>
          </cell>
          <cell r="K56">
            <v>2</v>
          </cell>
          <cell r="M56">
            <v>29</v>
          </cell>
          <cell r="O56">
            <v>2</v>
          </cell>
          <cell r="P56">
            <v>3</v>
          </cell>
          <cell r="R56">
            <v>2</v>
          </cell>
          <cell r="S56">
            <v>44</v>
          </cell>
          <cell r="V56">
            <v>22</v>
          </cell>
          <cell r="AC56">
            <v>1270</v>
          </cell>
        </row>
        <row r="57">
          <cell r="C57">
            <v>1005</v>
          </cell>
          <cell r="E57">
            <v>76</v>
          </cell>
          <cell r="G57">
            <v>40</v>
          </cell>
          <cell r="H57">
            <v>18</v>
          </cell>
          <cell r="J57">
            <v>90</v>
          </cell>
          <cell r="M57">
            <v>156</v>
          </cell>
          <cell r="P57">
            <v>9</v>
          </cell>
          <cell r="S57">
            <v>54</v>
          </cell>
          <cell r="T57">
            <v>3</v>
          </cell>
          <cell r="V57">
            <v>25</v>
          </cell>
          <cell r="AC57">
            <v>1476</v>
          </cell>
        </row>
        <row r="58">
          <cell r="C58">
            <v>1117</v>
          </cell>
          <cell r="E58">
            <v>63</v>
          </cell>
          <cell r="G58">
            <v>39</v>
          </cell>
          <cell r="H58">
            <v>48</v>
          </cell>
          <cell r="J58">
            <v>82</v>
          </cell>
          <cell r="M58">
            <v>118</v>
          </cell>
          <cell r="P58">
            <v>10</v>
          </cell>
          <cell r="S58">
            <v>54</v>
          </cell>
          <cell r="V58">
            <v>18</v>
          </cell>
          <cell r="W58">
            <v>2</v>
          </cell>
          <cell r="AC58">
            <v>1551</v>
          </cell>
        </row>
        <row r="59">
          <cell r="B59">
            <v>1</v>
          </cell>
          <cell r="C59">
            <v>155</v>
          </cell>
          <cell r="E59">
            <v>27</v>
          </cell>
          <cell r="G59">
            <v>165</v>
          </cell>
          <cell r="H59">
            <v>83</v>
          </cell>
          <cell r="J59">
            <v>66</v>
          </cell>
          <cell r="M59">
            <v>30</v>
          </cell>
          <cell r="O59">
            <v>2</v>
          </cell>
          <cell r="P59">
            <v>4</v>
          </cell>
          <cell r="S59">
            <v>55</v>
          </cell>
          <cell r="V59">
            <v>22</v>
          </cell>
          <cell r="W59">
            <v>8</v>
          </cell>
          <cell r="AC59">
            <v>618</v>
          </cell>
        </row>
        <row r="60">
          <cell r="B60">
            <v>5</v>
          </cell>
          <cell r="C60">
            <v>617</v>
          </cell>
          <cell r="E60">
            <v>8</v>
          </cell>
          <cell r="G60">
            <v>228</v>
          </cell>
          <cell r="H60">
            <v>106</v>
          </cell>
          <cell r="J60">
            <v>155</v>
          </cell>
          <cell r="K60">
            <v>33</v>
          </cell>
          <cell r="M60">
            <v>137</v>
          </cell>
          <cell r="N60">
            <v>1</v>
          </cell>
          <cell r="P60">
            <v>51</v>
          </cell>
          <cell r="S60">
            <v>76</v>
          </cell>
          <cell r="V60">
            <v>24</v>
          </cell>
          <cell r="W60">
            <v>10</v>
          </cell>
          <cell r="AC60">
            <v>1451</v>
          </cell>
        </row>
        <row r="61">
          <cell r="C61">
            <v>721</v>
          </cell>
          <cell r="E61">
            <v>5</v>
          </cell>
          <cell r="F61">
            <v>14</v>
          </cell>
          <cell r="G61">
            <v>193</v>
          </cell>
          <cell r="H61">
            <v>99</v>
          </cell>
          <cell r="J61">
            <v>87</v>
          </cell>
          <cell r="M61">
            <v>237</v>
          </cell>
          <cell r="P61">
            <v>21</v>
          </cell>
          <cell r="R61">
            <v>1</v>
          </cell>
          <cell r="S61">
            <v>71</v>
          </cell>
          <cell r="T61">
            <v>12</v>
          </cell>
          <cell r="V61">
            <v>27</v>
          </cell>
          <cell r="W61">
            <v>10</v>
          </cell>
          <cell r="AC61">
            <v>1498</v>
          </cell>
        </row>
        <row r="62">
          <cell r="B62">
            <v>2</v>
          </cell>
          <cell r="C62">
            <v>414</v>
          </cell>
          <cell r="E62">
            <v>1</v>
          </cell>
          <cell r="F62">
            <v>47</v>
          </cell>
          <cell r="G62">
            <v>220</v>
          </cell>
          <cell r="H62">
            <v>108</v>
          </cell>
          <cell r="J62">
            <v>90</v>
          </cell>
          <cell r="K62">
            <v>13</v>
          </cell>
          <cell r="M62">
            <v>166</v>
          </cell>
          <cell r="N62">
            <v>12</v>
          </cell>
          <cell r="P62">
            <v>28</v>
          </cell>
          <cell r="S62">
            <v>41</v>
          </cell>
          <cell r="T62">
            <v>12</v>
          </cell>
          <cell r="V62">
            <v>54</v>
          </cell>
          <cell r="W62">
            <v>11</v>
          </cell>
          <cell r="AC62">
            <v>1219</v>
          </cell>
        </row>
        <row r="63">
          <cell r="B63">
            <v>3</v>
          </cell>
          <cell r="C63">
            <v>636</v>
          </cell>
          <cell r="F63">
            <v>76</v>
          </cell>
          <cell r="G63">
            <v>203</v>
          </cell>
          <cell r="H63">
            <v>140</v>
          </cell>
          <cell r="J63">
            <v>59</v>
          </cell>
          <cell r="K63">
            <v>49</v>
          </cell>
          <cell r="M63">
            <v>56</v>
          </cell>
          <cell r="N63">
            <v>10</v>
          </cell>
          <cell r="P63">
            <v>22</v>
          </cell>
          <cell r="S63">
            <v>39</v>
          </cell>
          <cell r="T63">
            <v>10</v>
          </cell>
          <cell r="V63">
            <v>88</v>
          </cell>
          <cell r="W63">
            <v>18</v>
          </cell>
          <cell r="AC63">
            <v>1409</v>
          </cell>
        </row>
        <row r="64">
          <cell r="B64">
            <v>11</v>
          </cell>
          <cell r="C64">
            <v>670</v>
          </cell>
          <cell r="F64">
            <v>49</v>
          </cell>
          <cell r="G64">
            <v>196</v>
          </cell>
          <cell r="H64">
            <v>332</v>
          </cell>
          <cell r="J64">
            <v>54</v>
          </cell>
          <cell r="K64">
            <v>62</v>
          </cell>
          <cell r="M64">
            <v>44</v>
          </cell>
          <cell r="N64">
            <v>15</v>
          </cell>
          <cell r="P64">
            <v>22</v>
          </cell>
          <cell r="S64">
            <v>39</v>
          </cell>
          <cell r="V64">
            <v>96</v>
          </cell>
          <cell r="W64">
            <v>66</v>
          </cell>
          <cell r="X64">
            <v>14</v>
          </cell>
          <cell r="AC64">
            <v>1670</v>
          </cell>
        </row>
        <row r="65">
          <cell r="B65">
            <v>19</v>
          </cell>
          <cell r="C65">
            <v>180</v>
          </cell>
          <cell r="F65">
            <v>156</v>
          </cell>
          <cell r="G65">
            <v>130</v>
          </cell>
          <cell r="H65">
            <v>216</v>
          </cell>
          <cell r="J65">
            <v>21</v>
          </cell>
          <cell r="K65">
            <v>117</v>
          </cell>
          <cell r="M65">
            <v>15</v>
          </cell>
          <cell r="N65">
            <v>4</v>
          </cell>
          <cell r="P65">
            <v>8</v>
          </cell>
          <cell r="S65">
            <v>27</v>
          </cell>
          <cell r="T65">
            <v>1</v>
          </cell>
          <cell r="V65">
            <v>99</v>
          </cell>
          <cell r="W65">
            <v>93</v>
          </cell>
          <cell r="X65">
            <v>57</v>
          </cell>
          <cell r="AC65">
            <v>1143</v>
          </cell>
        </row>
        <row r="66">
          <cell r="B66">
            <v>4</v>
          </cell>
          <cell r="C66">
            <v>85</v>
          </cell>
          <cell r="F66">
            <v>35</v>
          </cell>
          <cell r="G66">
            <v>120</v>
          </cell>
          <cell r="H66">
            <v>121</v>
          </cell>
          <cell r="K66">
            <v>38</v>
          </cell>
          <cell r="M66">
            <v>11</v>
          </cell>
          <cell r="N66">
            <v>13</v>
          </cell>
          <cell r="P66">
            <v>3</v>
          </cell>
          <cell r="S66">
            <v>33</v>
          </cell>
          <cell r="T66">
            <v>2</v>
          </cell>
          <cell r="V66">
            <v>79</v>
          </cell>
          <cell r="W66">
            <v>69</v>
          </cell>
          <cell r="X66">
            <v>72</v>
          </cell>
          <cell r="AC66">
            <v>685</v>
          </cell>
        </row>
        <row r="67">
          <cell r="B67">
            <v>9</v>
          </cell>
          <cell r="C67">
            <v>25</v>
          </cell>
          <cell r="E67">
            <v>1</v>
          </cell>
          <cell r="F67">
            <v>48</v>
          </cell>
          <cell r="G67">
            <v>164</v>
          </cell>
          <cell r="H67">
            <v>172</v>
          </cell>
          <cell r="J67">
            <v>38</v>
          </cell>
          <cell r="K67">
            <v>95</v>
          </cell>
          <cell r="M67">
            <v>35</v>
          </cell>
          <cell r="N67">
            <v>5</v>
          </cell>
          <cell r="P67">
            <v>49</v>
          </cell>
          <cell r="S67">
            <v>28</v>
          </cell>
          <cell r="U67">
            <v>34</v>
          </cell>
          <cell r="V67">
            <v>143</v>
          </cell>
          <cell r="W67">
            <v>68</v>
          </cell>
          <cell r="X67">
            <v>89</v>
          </cell>
          <cell r="AC67">
            <v>1003</v>
          </cell>
        </row>
        <row r="68">
          <cell r="B68">
            <v>18</v>
          </cell>
          <cell r="C68">
            <v>2</v>
          </cell>
          <cell r="F68">
            <v>36</v>
          </cell>
          <cell r="G68">
            <v>122</v>
          </cell>
          <cell r="H68">
            <v>94</v>
          </cell>
          <cell r="J68">
            <v>111</v>
          </cell>
          <cell r="K68">
            <v>60</v>
          </cell>
          <cell r="M68">
            <v>19</v>
          </cell>
          <cell r="N68">
            <v>7</v>
          </cell>
          <cell r="P68">
            <v>75</v>
          </cell>
          <cell r="S68">
            <v>20</v>
          </cell>
          <cell r="U68">
            <v>11</v>
          </cell>
          <cell r="V68">
            <v>112</v>
          </cell>
          <cell r="W68">
            <v>56</v>
          </cell>
          <cell r="X68">
            <v>64</v>
          </cell>
          <cell r="AC68">
            <v>807</v>
          </cell>
        </row>
        <row r="69">
          <cell r="B69">
            <v>3</v>
          </cell>
          <cell r="G69">
            <v>98</v>
          </cell>
          <cell r="H69">
            <v>129</v>
          </cell>
          <cell r="J69">
            <v>164</v>
          </cell>
          <cell r="K69">
            <v>81</v>
          </cell>
          <cell r="M69">
            <v>2</v>
          </cell>
          <cell r="N69">
            <v>18</v>
          </cell>
          <cell r="O69">
            <v>1</v>
          </cell>
          <cell r="P69">
            <v>160</v>
          </cell>
          <cell r="S69">
            <v>22</v>
          </cell>
          <cell r="U69">
            <v>10</v>
          </cell>
          <cell r="V69">
            <v>112</v>
          </cell>
          <cell r="W69">
            <v>51</v>
          </cell>
          <cell r="X69">
            <v>54</v>
          </cell>
          <cell r="AC69">
            <v>905</v>
          </cell>
        </row>
        <row r="70">
          <cell r="D70">
            <v>18</v>
          </cell>
          <cell r="G70">
            <v>111</v>
          </cell>
          <cell r="H70">
            <v>93</v>
          </cell>
          <cell r="J70">
            <v>153</v>
          </cell>
          <cell r="K70">
            <v>55</v>
          </cell>
          <cell r="N70">
            <v>23</v>
          </cell>
          <cell r="P70">
            <v>121</v>
          </cell>
          <cell r="S70">
            <v>29</v>
          </cell>
          <cell r="U70">
            <v>8</v>
          </cell>
          <cell r="V70">
            <v>40</v>
          </cell>
          <cell r="W70">
            <v>39</v>
          </cell>
          <cell r="X70">
            <v>58</v>
          </cell>
          <cell r="AC70">
            <v>748</v>
          </cell>
        </row>
        <row r="71">
          <cell r="B71">
            <v>29</v>
          </cell>
          <cell r="D71">
            <v>20</v>
          </cell>
          <cell r="G71">
            <v>117</v>
          </cell>
          <cell r="H71">
            <v>49</v>
          </cell>
          <cell r="J71">
            <v>150</v>
          </cell>
          <cell r="K71">
            <v>40</v>
          </cell>
          <cell r="N71">
            <v>17</v>
          </cell>
          <cell r="O71">
            <v>8</v>
          </cell>
          <cell r="P71">
            <v>126</v>
          </cell>
          <cell r="S71">
            <v>17</v>
          </cell>
          <cell r="T71">
            <v>1</v>
          </cell>
          <cell r="U71">
            <v>17</v>
          </cell>
          <cell r="V71">
            <v>31</v>
          </cell>
          <cell r="W71">
            <v>33</v>
          </cell>
          <cell r="X71">
            <v>54</v>
          </cell>
          <cell r="AC71">
            <v>709</v>
          </cell>
        </row>
        <row r="72">
          <cell r="B72">
            <v>22</v>
          </cell>
          <cell r="D72">
            <v>30</v>
          </cell>
          <cell r="E72">
            <v>1</v>
          </cell>
          <cell r="F72">
            <v>4</v>
          </cell>
          <cell r="G72">
            <v>110</v>
          </cell>
          <cell r="H72">
            <v>46</v>
          </cell>
          <cell r="J72">
            <v>145</v>
          </cell>
          <cell r="K72">
            <v>53</v>
          </cell>
          <cell r="N72">
            <v>16</v>
          </cell>
          <cell r="O72">
            <v>8</v>
          </cell>
          <cell r="P72">
            <v>83</v>
          </cell>
          <cell r="S72">
            <v>28</v>
          </cell>
          <cell r="U72">
            <v>15</v>
          </cell>
          <cell r="V72">
            <v>32</v>
          </cell>
          <cell r="W72">
            <v>41</v>
          </cell>
          <cell r="X72">
            <v>52</v>
          </cell>
          <cell r="AC72">
            <v>686</v>
          </cell>
        </row>
        <row r="73">
          <cell r="B73">
            <v>14</v>
          </cell>
          <cell r="C73">
            <v>2</v>
          </cell>
          <cell r="D73">
            <v>13</v>
          </cell>
          <cell r="F73">
            <v>8</v>
          </cell>
          <cell r="G73">
            <v>127</v>
          </cell>
          <cell r="H73">
            <v>57</v>
          </cell>
          <cell r="J73">
            <v>99</v>
          </cell>
          <cell r="K73">
            <v>3</v>
          </cell>
          <cell r="N73">
            <v>26</v>
          </cell>
          <cell r="O73">
            <v>1</v>
          </cell>
          <cell r="P73">
            <v>146</v>
          </cell>
          <cell r="S73">
            <v>27</v>
          </cell>
          <cell r="U73">
            <v>15</v>
          </cell>
          <cell r="V73">
            <v>50</v>
          </cell>
          <cell r="W73">
            <v>37</v>
          </cell>
          <cell r="X73">
            <v>62</v>
          </cell>
          <cell r="AC73">
            <v>687</v>
          </cell>
        </row>
        <row r="74">
          <cell r="B74">
            <v>7</v>
          </cell>
          <cell r="C74">
            <v>13</v>
          </cell>
          <cell r="D74">
            <v>36</v>
          </cell>
          <cell r="F74">
            <v>4</v>
          </cell>
          <cell r="G74">
            <v>130</v>
          </cell>
          <cell r="H74">
            <v>56</v>
          </cell>
          <cell r="J74">
            <v>69</v>
          </cell>
          <cell r="K74">
            <v>42</v>
          </cell>
          <cell r="N74">
            <v>8</v>
          </cell>
          <cell r="O74">
            <v>5</v>
          </cell>
          <cell r="P74">
            <v>87</v>
          </cell>
          <cell r="S74">
            <v>21</v>
          </cell>
          <cell r="U74">
            <v>50</v>
          </cell>
          <cell r="V74">
            <v>50</v>
          </cell>
          <cell r="W74">
            <v>18</v>
          </cell>
          <cell r="X74">
            <v>7</v>
          </cell>
          <cell r="AC74">
            <v>603</v>
          </cell>
        </row>
        <row r="75">
          <cell r="B75">
            <v>20</v>
          </cell>
          <cell r="C75">
            <v>19</v>
          </cell>
          <cell r="D75">
            <v>35</v>
          </cell>
          <cell r="F75">
            <v>18</v>
          </cell>
          <cell r="G75">
            <v>128</v>
          </cell>
          <cell r="H75">
            <v>80</v>
          </cell>
          <cell r="J75">
            <v>114</v>
          </cell>
          <cell r="K75">
            <v>29</v>
          </cell>
          <cell r="N75">
            <v>23</v>
          </cell>
          <cell r="O75">
            <v>6</v>
          </cell>
          <cell r="P75">
            <v>84</v>
          </cell>
          <cell r="S75">
            <v>55</v>
          </cell>
          <cell r="U75">
            <v>4</v>
          </cell>
          <cell r="V75">
            <v>71</v>
          </cell>
          <cell r="W75">
            <v>56</v>
          </cell>
          <cell r="X75">
            <v>2</v>
          </cell>
          <cell r="AC75">
            <v>744</v>
          </cell>
        </row>
        <row r="76">
          <cell r="C76">
            <v>12</v>
          </cell>
          <cell r="D76">
            <v>52</v>
          </cell>
          <cell r="F76">
            <v>26</v>
          </cell>
          <cell r="G76">
            <v>95</v>
          </cell>
          <cell r="H76">
            <v>51</v>
          </cell>
          <cell r="J76">
            <v>86</v>
          </cell>
          <cell r="N76">
            <v>18</v>
          </cell>
          <cell r="O76">
            <v>1</v>
          </cell>
          <cell r="P76">
            <v>58</v>
          </cell>
          <cell r="S76">
            <v>21</v>
          </cell>
          <cell r="V76">
            <v>44</v>
          </cell>
          <cell r="W76">
            <v>59</v>
          </cell>
          <cell r="AC76">
            <v>523</v>
          </cell>
        </row>
        <row r="77">
          <cell r="B77">
            <v>13</v>
          </cell>
          <cell r="C77">
            <v>3</v>
          </cell>
          <cell r="D77">
            <v>1</v>
          </cell>
          <cell r="E77">
            <v>1</v>
          </cell>
          <cell r="F77">
            <v>22</v>
          </cell>
          <cell r="G77">
            <v>67</v>
          </cell>
          <cell r="H77">
            <v>69</v>
          </cell>
          <cell r="J77">
            <v>88</v>
          </cell>
          <cell r="K77">
            <v>4</v>
          </cell>
          <cell r="N77">
            <v>8</v>
          </cell>
          <cell r="O77">
            <v>1</v>
          </cell>
          <cell r="P77">
            <v>38</v>
          </cell>
          <cell r="S77">
            <v>19</v>
          </cell>
          <cell r="U77">
            <v>21</v>
          </cell>
          <cell r="V77">
            <v>37</v>
          </cell>
          <cell r="W77">
            <v>96</v>
          </cell>
          <cell r="X77">
            <v>2</v>
          </cell>
          <cell r="Z77">
            <v>22</v>
          </cell>
          <cell r="AC77">
            <v>512</v>
          </cell>
        </row>
        <row r="78">
          <cell r="B78">
            <v>10</v>
          </cell>
          <cell r="D78">
            <v>18</v>
          </cell>
          <cell r="F78">
            <v>15</v>
          </cell>
          <cell r="G78">
            <v>58</v>
          </cell>
          <cell r="H78">
            <v>41</v>
          </cell>
          <cell r="J78">
            <v>23</v>
          </cell>
          <cell r="N78">
            <v>6</v>
          </cell>
          <cell r="O78">
            <v>4</v>
          </cell>
          <cell r="P78">
            <v>12</v>
          </cell>
          <cell r="S78">
            <v>19</v>
          </cell>
          <cell r="V78">
            <v>54</v>
          </cell>
          <cell r="W78">
            <v>71</v>
          </cell>
          <cell r="X78">
            <v>2</v>
          </cell>
          <cell r="Z78">
            <v>21</v>
          </cell>
          <cell r="AC78">
            <v>354</v>
          </cell>
        </row>
        <row r="79">
          <cell r="B79">
            <v>7</v>
          </cell>
          <cell r="D79">
            <v>11</v>
          </cell>
          <cell r="F79">
            <v>7</v>
          </cell>
          <cell r="G79">
            <v>76</v>
          </cell>
          <cell r="H79">
            <v>47</v>
          </cell>
          <cell r="J79">
            <v>54</v>
          </cell>
          <cell r="N79">
            <v>18</v>
          </cell>
          <cell r="O79">
            <v>4</v>
          </cell>
          <cell r="P79">
            <v>23</v>
          </cell>
          <cell r="S79">
            <v>17</v>
          </cell>
          <cell r="U79">
            <v>9</v>
          </cell>
          <cell r="V79">
            <v>21</v>
          </cell>
          <cell r="W79">
            <v>78</v>
          </cell>
          <cell r="X79">
            <v>3</v>
          </cell>
          <cell r="Z79">
            <v>25</v>
          </cell>
          <cell r="AC79">
            <v>400</v>
          </cell>
        </row>
        <row r="80">
          <cell r="B80">
            <v>11</v>
          </cell>
          <cell r="D80">
            <v>31</v>
          </cell>
          <cell r="F80">
            <v>11</v>
          </cell>
          <cell r="G80">
            <v>64</v>
          </cell>
          <cell r="H80">
            <v>45</v>
          </cell>
          <cell r="J80">
            <v>54</v>
          </cell>
          <cell r="N80">
            <v>1</v>
          </cell>
          <cell r="P80">
            <v>6</v>
          </cell>
          <cell r="S80">
            <v>24</v>
          </cell>
          <cell r="V80">
            <v>40</v>
          </cell>
          <cell r="W80">
            <v>99</v>
          </cell>
          <cell r="X80">
            <v>4</v>
          </cell>
          <cell r="Z80">
            <v>29</v>
          </cell>
          <cell r="AC80">
            <v>419</v>
          </cell>
        </row>
        <row r="81">
          <cell r="B81">
            <v>22</v>
          </cell>
          <cell r="C81">
            <v>98</v>
          </cell>
          <cell r="D81">
            <v>3</v>
          </cell>
          <cell r="F81">
            <v>4</v>
          </cell>
          <cell r="G81">
            <v>73</v>
          </cell>
          <cell r="H81">
            <v>26</v>
          </cell>
          <cell r="J81">
            <v>39</v>
          </cell>
          <cell r="N81">
            <v>6</v>
          </cell>
          <cell r="O81">
            <v>1</v>
          </cell>
          <cell r="P81">
            <v>17</v>
          </cell>
          <cell r="S81">
            <v>13</v>
          </cell>
          <cell r="V81">
            <v>43</v>
          </cell>
          <cell r="W81">
            <v>104</v>
          </cell>
          <cell r="X81">
            <v>2</v>
          </cell>
          <cell r="Z81">
            <v>25</v>
          </cell>
          <cell r="AC81">
            <v>476</v>
          </cell>
        </row>
        <row r="82">
          <cell r="B82">
            <v>16</v>
          </cell>
          <cell r="C82">
            <v>127</v>
          </cell>
          <cell r="D82">
            <v>17</v>
          </cell>
          <cell r="G82">
            <v>13</v>
          </cell>
          <cell r="H82">
            <v>17</v>
          </cell>
          <cell r="J82">
            <v>12</v>
          </cell>
          <cell r="P82">
            <v>10</v>
          </cell>
          <cell r="S82">
            <v>35</v>
          </cell>
          <cell r="V82">
            <v>21</v>
          </cell>
          <cell r="W82">
            <v>91</v>
          </cell>
          <cell r="X82">
            <v>2</v>
          </cell>
          <cell r="Z82">
            <v>12</v>
          </cell>
          <cell r="AC82">
            <v>373</v>
          </cell>
        </row>
        <row r="83">
          <cell r="B83">
            <v>38</v>
          </cell>
          <cell r="C83">
            <v>211</v>
          </cell>
          <cell r="D83">
            <v>5</v>
          </cell>
          <cell r="E83">
            <v>1</v>
          </cell>
          <cell r="G83">
            <v>9</v>
          </cell>
          <cell r="H83">
            <v>42</v>
          </cell>
          <cell r="J83">
            <v>17</v>
          </cell>
          <cell r="N83">
            <v>16</v>
          </cell>
          <cell r="P83">
            <v>18</v>
          </cell>
          <cell r="S83">
            <v>27</v>
          </cell>
          <cell r="T83">
            <v>50</v>
          </cell>
          <cell r="V83">
            <v>37</v>
          </cell>
          <cell r="W83">
            <v>110</v>
          </cell>
          <cell r="Z83">
            <v>2</v>
          </cell>
          <cell r="AC83">
            <v>583</v>
          </cell>
        </row>
        <row r="84">
          <cell r="B84">
            <v>4</v>
          </cell>
          <cell r="C84">
            <v>174</v>
          </cell>
          <cell r="D84">
            <v>2</v>
          </cell>
          <cell r="G84">
            <v>2</v>
          </cell>
          <cell r="H84">
            <v>13</v>
          </cell>
          <cell r="J84">
            <v>8</v>
          </cell>
          <cell r="N84">
            <v>8</v>
          </cell>
          <cell r="P84">
            <v>6</v>
          </cell>
          <cell r="S84">
            <v>22</v>
          </cell>
          <cell r="V84">
            <v>10</v>
          </cell>
          <cell r="W84">
            <v>126</v>
          </cell>
          <cell r="AC84">
            <v>375</v>
          </cell>
        </row>
        <row r="85">
          <cell r="B85">
            <v>20</v>
          </cell>
          <cell r="C85">
            <v>171</v>
          </cell>
          <cell r="D85">
            <v>10</v>
          </cell>
          <cell r="H85">
            <v>16</v>
          </cell>
          <cell r="J85">
            <v>13</v>
          </cell>
          <cell r="N85">
            <v>5</v>
          </cell>
          <cell r="O85">
            <v>1</v>
          </cell>
          <cell r="P85">
            <v>8</v>
          </cell>
          <cell r="S85">
            <v>24</v>
          </cell>
          <cell r="T85">
            <v>10</v>
          </cell>
          <cell r="V85">
            <v>21</v>
          </cell>
          <cell r="W85">
            <v>117</v>
          </cell>
          <cell r="X85">
            <v>1</v>
          </cell>
          <cell r="AC85">
            <v>417</v>
          </cell>
        </row>
        <row r="86">
          <cell r="B86">
            <v>15</v>
          </cell>
          <cell r="C86">
            <v>137</v>
          </cell>
          <cell r="D86">
            <v>7</v>
          </cell>
          <cell r="F86">
            <v>1</v>
          </cell>
          <cell r="H86">
            <v>34</v>
          </cell>
          <cell r="J86">
            <v>8</v>
          </cell>
          <cell r="N86">
            <v>4</v>
          </cell>
          <cell r="P86">
            <v>9</v>
          </cell>
          <cell r="S86">
            <v>18</v>
          </cell>
          <cell r="T86">
            <v>8</v>
          </cell>
          <cell r="V86">
            <v>12</v>
          </cell>
          <cell r="W86">
            <v>127</v>
          </cell>
          <cell r="X86">
            <v>1</v>
          </cell>
          <cell r="AC86">
            <v>381</v>
          </cell>
        </row>
        <row r="87">
          <cell r="B87">
            <v>16</v>
          </cell>
          <cell r="C87">
            <v>26</v>
          </cell>
          <cell r="D87">
            <v>6</v>
          </cell>
          <cell r="F87">
            <v>9</v>
          </cell>
          <cell r="H87">
            <v>45</v>
          </cell>
          <cell r="J87">
            <v>3</v>
          </cell>
          <cell r="N87">
            <v>1</v>
          </cell>
          <cell r="P87">
            <v>11</v>
          </cell>
          <cell r="S87">
            <v>17</v>
          </cell>
          <cell r="T87">
            <v>6</v>
          </cell>
          <cell r="V87">
            <v>11</v>
          </cell>
          <cell r="W87">
            <v>150</v>
          </cell>
          <cell r="AC87">
            <v>301</v>
          </cell>
        </row>
        <row r="88">
          <cell r="B88">
            <v>1</v>
          </cell>
          <cell r="C88">
            <v>4</v>
          </cell>
          <cell r="D88">
            <v>2</v>
          </cell>
          <cell r="F88">
            <v>2</v>
          </cell>
          <cell r="H88">
            <v>50</v>
          </cell>
          <cell r="N88">
            <v>4</v>
          </cell>
          <cell r="P88">
            <v>4</v>
          </cell>
          <cell r="S88">
            <v>11</v>
          </cell>
          <cell r="V88">
            <v>20</v>
          </cell>
          <cell r="W88">
            <v>128</v>
          </cell>
          <cell r="Z88">
            <v>2</v>
          </cell>
          <cell r="AC88">
            <v>228</v>
          </cell>
        </row>
        <row r="89">
          <cell r="F89">
            <v>1</v>
          </cell>
          <cell r="H89">
            <v>20</v>
          </cell>
          <cell r="N89">
            <v>12</v>
          </cell>
          <cell r="P89">
            <v>3</v>
          </cell>
          <cell r="S89">
            <v>12</v>
          </cell>
          <cell r="T89">
            <v>21</v>
          </cell>
          <cell r="V89">
            <v>12</v>
          </cell>
          <cell r="W89">
            <v>66</v>
          </cell>
          <cell r="X89">
            <v>4</v>
          </cell>
          <cell r="AC89">
            <v>151</v>
          </cell>
        </row>
        <row r="90">
          <cell r="D90">
            <v>7</v>
          </cell>
          <cell r="H90">
            <v>28</v>
          </cell>
          <cell r="N90">
            <v>21</v>
          </cell>
          <cell r="O90">
            <v>1</v>
          </cell>
          <cell r="P90">
            <v>1</v>
          </cell>
          <cell r="S90">
            <v>6</v>
          </cell>
          <cell r="V90">
            <v>9</v>
          </cell>
          <cell r="W90">
            <v>226</v>
          </cell>
          <cell r="AC90">
            <v>299</v>
          </cell>
        </row>
        <row r="91">
          <cell r="D91">
            <v>4</v>
          </cell>
          <cell r="H91">
            <v>43</v>
          </cell>
          <cell r="N91">
            <v>4</v>
          </cell>
          <cell r="P91">
            <v>3</v>
          </cell>
          <cell r="S91">
            <v>14</v>
          </cell>
          <cell r="T91">
            <v>12</v>
          </cell>
          <cell r="V91">
            <v>7</v>
          </cell>
          <cell r="W91">
            <v>169</v>
          </cell>
          <cell r="Z91">
            <v>9</v>
          </cell>
          <cell r="AC91">
            <v>265</v>
          </cell>
        </row>
        <row r="92">
          <cell r="C92">
            <v>26</v>
          </cell>
          <cell r="H92">
            <v>32</v>
          </cell>
          <cell r="N92">
            <v>12</v>
          </cell>
          <cell r="P92">
            <v>4</v>
          </cell>
          <cell r="S92">
            <v>15</v>
          </cell>
          <cell r="V92">
            <v>11</v>
          </cell>
          <cell r="W92">
            <v>191</v>
          </cell>
          <cell r="X92">
            <v>1</v>
          </cell>
          <cell r="Z92">
            <v>4</v>
          </cell>
          <cell r="AC92">
            <v>296</v>
          </cell>
        </row>
        <row r="93">
          <cell r="C93">
            <v>20</v>
          </cell>
          <cell r="D93">
            <v>5</v>
          </cell>
          <cell r="F93">
            <v>5</v>
          </cell>
          <cell r="H93">
            <v>37</v>
          </cell>
          <cell r="N93">
            <v>7</v>
          </cell>
          <cell r="S93">
            <v>12</v>
          </cell>
          <cell r="T93">
            <v>8</v>
          </cell>
          <cell r="V93">
            <v>15</v>
          </cell>
          <cell r="W93">
            <v>152</v>
          </cell>
          <cell r="Z93">
            <v>13</v>
          </cell>
          <cell r="AC93">
            <v>274</v>
          </cell>
        </row>
        <row r="94">
          <cell r="B94">
            <v>9</v>
          </cell>
          <cell r="C94">
            <v>36</v>
          </cell>
          <cell r="H94">
            <v>21</v>
          </cell>
          <cell r="N94">
            <v>11</v>
          </cell>
          <cell r="P94">
            <v>1</v>
          </cell>
          <cell r="S94">
            <v>8</v>
          </cell>
          <cell r="T94">
            <v>15</v>
          </cell>
          <cell r="V94">
            <v>13</v>
          </cell>
          <cell r="W94">
            <v>168</v>
          </cell>
          <cell r="Z94">
            <v>13</v>
          </cell>
          <cell r="AC94">
            <v>295</v>
          </cell>
        </row>
        <row r="95">
          <cell r="F95">
            <v>6</v>
          </cell>
          <cell r="H95">
            <v>22</v>
          </cell>
          <cell r="N95">
            <v>4</v>
          </cell>
          <cell r="S95">
            <v>4</v>
          </cell>
          <cell r="V95">
            <v>13</v>
          </cell>
          <cell r="W95">
            <v>144</v>
          </cell>
          <cell r="Z95">
            <v>3</v>
          </cell>
          <cell r="AC95">
            <v>196</v>
          </cell>
        </row>
        <row r="96">
          <cell r="B96">
            <v>8</v>
          </cell>
          <cell r="F96">
            <v>5</v>
          </cell>
          <cell r="H96">
            <v>28</v>
          </cell>
          <cell r="N96">
            <v>1</v>
          </cell>
          <cell r="S96">
            <v>2</v>
          </cell>
          <cell r="T96">
            <v>10</v>
          </cell>
          <cell r="V96">
            <v>10</v>
          </cell>
          <cell r="W96">
            <v>150</v>
          </cell>
          <cell r="Z96">
            <v>18</v>
          </cell>
          <cell r="AC96">
            <v>232</v>
          </cell>
        </row>
        <row r="97">
          <cell r="F97">
            <v>1</v>
          </cell>
          <cell r="H97">
            <v>38</v>
          </cell>
          <cell r="N97">
            <v>3</v>
          </cell>
          <cell r="S97">
            <v>2</v>
          </cell>
          <cell r="V97">
            <v>15</v>
          </cell>
          <cell r="W97">
            <v>202</v>
          </cell>
          <cell r="Z97">
            <v>3</v>
          </cell>
          <cell r="AC97">
            <v>264</v>
          </cell>
        </row>
        <row r="98">
          <cell r="F98">
            <v>6</v>
          </cell>
          <cell r="H98">
            <v>35</v>
          </cell>
          <cell r="N98">
            <v>3</v>
          </cell>
          <cell r="T98">
            <v>10</v>
          </cell>
          <cell r="V98">
            <v>13</v>
          </cell>
          <cell r="W98">
            <v>222</v>
          </cell>
          <cell r="Z98">
            <v>7</v>
          </cell>
          <cell r="AC98">
            <v>296</v>
          </cell>
        </row>
        <row r="99">
          <cell r="C99">
            <v>7</v>
          </cell>
          <cell r="H99">
            <v>27</v>
          </cell>
          <cell r="S99">
            <v>3</v>
          </cell>
          <cell r="V99">
            <v>19</v>
          </cell>
          <cell r="W99">
            <v>191</v>
          </cell>
          <cell r="Z99">
            <v>3</v>
          </cell>
          <cell r="AC99">
            <v>250</v>
          </cell>
        </row>
        <row r="100">
          <cell r="C100">
            <v>40</v>
          </cell>
          <cell r="F100">
            <v>6</v>
          </cell>
          <cell r="H100">
            <v>39</v>
          </cell>
          <cell r="R100">
            <v>156</v>
          </cell>
          <cell r="S100">
            <v>2</v>
          </cell>
          <cell r="V100">
            <v>22</v>
          </cell>
          <cell r="AC100">
            <v>265</v>
          </cell>
        </row>
        <row r="101">
          <cell r="B101">
            <v>13</v>
          </cell>
          <cell r="C101">
            <v>1</v>
          </cell>
          <cell r="F101">
            <v>3</v>
          </cell>
          <cell r="H101">
            <v>33</v>
          </cell>
          <cell r="N101">
            <v>2</v>
          </cell>
          <cell r="S101">
            <v>1</v>
          </cell>
          <cell r="T101">
            <v>20</v>
          </cell>
          <cell r="V101">
            <v>7</v>
          </cell>
          <cell r="W101">
            <v>201</v>
          </cell>
          <cell r="AC101">
            <v>281</v>
          </cell>
        </row>
        <row r="102">
          <cell r="B102">
            <v>39</v>
          </cell>
          <cell r="F102">
            <v>1</v>
          </cell>
          <cell r="H102">
            <v>29</v>
          </cell>
          <cell r="N102">
            <v>3</v>
          </cell>
          <cell r="R102">
            <v>215</v>
          </cell>
          <cell r="V102">
            <v>12</v>
          </cell>
          <cell r="AC102">
            <v>299</v>
          </cell>
        </row>
        <row r="103">
          <cell r="B103">
            <v>69</v>
          </cell>
          <cell r="C103">
            <v>11</v>
          </cell>
          <cell r="F103">
            <v>2</v>
          </cell>
          <cell r="H103">
            <v>35</v>
          </cell>
          <cell r="N103">
            <v>5</v>
          </cell>
          <cell r="R103">
            <v>177</v>
          </cell>
          <cell r="S103">
            <v>2</v>
          </cell>
          <cell r="V103">
            <v>9</v>
          </cell>
          <cell r="AC103">
            <v>310</v>
          </cell>
        </row>
        <row r="104">
          <cell r="B104">
            <v>59</v>
          </cell>
          <cell r="C104">
            <v>3</v>
          </cell>
          <cell r="F104">
            <v>2</v>
          </cell>
          <cell r="H104">
            <v>39</v>
          </cell>
          <cell r="N104">
            <v>2</v>
          </cell>
          <cell r="V104">
            <v>10</v>
          </cell>
          <cell r="W104">
            <v>170</v>
          </cell>
          <cell r="AC104">
            <v>285</v>
          </cell>
        </row>
        <row r="105">
          <cell r="B105">
            <v>43</v>
          </cell>
          <cell r="C105">
            <v>10</v>
          </cell>
          <cell r="F105">
            <v>1</v>
          </cell>
          <cell r="H105">
            <v>19</v>
          </cell>
          <cell r="V105">
            <v>3</v>
          </cell>
          <cell r="W105">
            <v>161</v>
          </cell>
          <cell r="AC105">
            <v>237</v>
          </cell>
        </row>
        <row r="106">
          <cell r="B106">
            <v>44</v>
          </cell>
          <cell r="C106">
            <v>4</v>
          </cell>
          <cell r="H106">
            <v>15</v>
          </cell>
          <cell r="N106">
            <v>25</v>
          </cell>
          <cell r="V106">
            <v>5</v>
          </cell>
          <cell r="W106">
            <v>142</v>
          </cell>
          <cell r="AC106">
            <v>235</v>
          </cell>
        </row>
        <row r="107">
          <cell r="B107">
            <v>23</v>
          </cell>
          <cell r="C107">
            <v>31</v>
          </cell>
          <cell r="D107">
            <v>4</v>
          </cell>
          <cell r="F107">
            <v>2</v>
          </cell>
          <cell r="H107">
            <v>34</v>
          </cell>
          <cell r="N107">
            <v>15</v>
          </cell>
          <cell r="V107">
            <v>5</v>
          </cell>
          <cell r="W107">
            <v>134</v>
          </cell>
          <cell r="AC107">
            <v>248</v>
          </cell>
        </row>
        <row r="108">
          <cell r="C108">
            <v>34</v>
          </cell>
          <cell r="F108">
            <v>2</v>
          </cell>
          <cell r="H108">
            <v>28</v>
          </cell>
          <cell r="N108">
            <v>13</v>
          </cell>
          <cell r="V108">
            <v>7</v>
          </cell>
          <cell r="W108">
            <v>116</v>
          </cell>
          <cell r="AC108">
            <v>200</v>
          </cell>
        </row>
        <row r="109">
          <cell r="C109">
            <v>23</v>
          </cell>
          <cell r="F109">
            <v>2</v>
          </cell>
          <cell r="H109">
            <v>27</v>
          </cell>
          <cell r="N109">
            <v>8</v>
          </cell>
          <cell r="V109">
            <v>3</v>
          </cell>
          <cell r="W109">
            <v>130</v>
          </cell>
          <cell r="Z109">
            <v>19</v>
          </cell>
          <cell r="AC109">
            <v>212</v>
          </cell>
        </row>
        <row r="110">
          <cell r="B110">
            <v>77</v>
          </cell>
          <cell r="C110">
            <v>36</v>
          </cell>
          <cell r="D110">
            <v>18</v>
          </cell>
          <cell r="H110">
            <v>18</v>
          </cell>
          <cell r="N110">
            <v>8</v>
          </cell>
          <cell r="V110">
            <v>13</v>
          </cell>
          <cell r="W110">
            <v>66</v>
          </cell>
          <cell r="AC110">
            <v>236</v>
          </cell>
        </row>
        <row r="111">
          <cell r="B111">
            <v>316</v>
          </cell>
          <cell r="C111">
            <v>15</v>
          </cell>
          <cell r="F111">
            <v>1</v>
          </cell>
          <cell r="H111">
            <v>33</v>
          </cell>
          <cell r="V111">
            <v>3</v>
          </cell>
          <cell r="W111">
            <v>91</v>
          </cell>
          <cell r="Z111">
            <v>1</v>
          </cell>
          <cell r="AA111">
            <v>22</v>
          </cell>
          <cell r="AC111">
            <v>482</v>
          </cell>
        </row>
        <row r="112">
          <cell r="B112">
            <v>24</v>
          </cell>
          <cell r="C112">
            <v>46</v>
          </cell>
          <cell r="D112">
            <v>10</v>
          </cell>
          <cell r="F112">
            <v>1</v>
          </cell>
          <cell r="H112">
            <v>7</v>
          </cell>
          <cell r="N112">
            <v>2</v>
          </cell>
          <cell r="V112">
            <v>10</v>
          </cell>
          <cell r="W112">
            <v>65</v>
          </cell>
          <cell r="AC112">
            <v>165</v>
          </cell>
        </row>
        <row r="113">
          <cell r="B113">
            <v>94</v>
          </cell>
          <cell r="C113">
            <v>52</v>
          </cell>
          <cell r="H113">
            <v>17</v>
          </cell>
          <cell r="N113">
            <v>8</v>
          </cell>
          <cell r="V113">
            <v>7</v>
          </cell>
          <cell r="W113">
            <v>85</v>
          </cell>
          <cell r="AC113">
            <v>263</v>
          </cell>
        </row>
        <row r="114">
          <cell r="B114">
            <v>4</v>
          </cell>
          <cell r="C114">
            <v>42</v>
          </cell>
          <cell r="F114">
            <v>3</v>
          </cell>
          <cell r="H114">
            <v>9</v>
          </cell>
          <cell r="N114">
            <v>3</v>
          </cell>
          <cell r="V114">
            <v>17</v>
          </cell>
          <cell r="W114">
            <v>69</v>
          </cell>
          <cell r="AC114">
            <v>147</v>
          </cell>
        </row>
        <row r="115">
          <cell r="AC115">
            <v>0</v>
          </cell>
        </row>
        <row r="116">
          <cell r="B116">
            <v>1523</v>
          </cell>
          <cell r="C116">
            <v>47339</v>
          </cell>
          <cell r="D116">
            <v>365</v>
          </cell>
          <cell r="E116">
            <v>2277</v>
          </cell>
          <cell r="F116">
            <v>2074</v>
          </cell>
          <cell r="G116">
            <v>10182</v>
          </cell>
          <cell r="H116">
            <v>5256</v>
          </cell>
          <cell r="I116">
            <v>7682</v>
          </cell>
          <cell r="J116">
            <v>4080</v>
          </cell>
          <cell r="K116">
            <v>2003</v>
          </cell>
          <cell r="L116">
            <v>222</v>
          </cell>
          <cell r="M116">
            <v>2583</v>
          </cell>
          <cell r="N116">
            <v>1563</v>
          </cell>
          <cell r="O116">
            <v>133</v>
          </cell>
          <cell r="P116">
            <v>1422</v>
          </cell>
          <cell r="Q116">
            <v>22</v>
          </cell>
          <cell r="R116">
            <v>590</v>
          </cell>
          <cell r="S116">
            <v>1363</v>
          </cell>
          <cell r="T116">
            <v>220</v>
          </cell>
          <cell r="U116">
            <v>194</v>
          </cell>
          <cell r="V116">
            <v>1897</v>
          </cell>
          <cell r="W116">
            <v>5353</v>
          </cell>
          <cell r="X116">
            <v>607</v>
          </cell>
          <cell r="Y116">
            <v>0</v>
          </cell>
          <cell r="Z116">
            <v>231</v>
          </cell>
          <cell r="AA116">
            <v>22</v>
          </cell>
          <cell r="AB116">
            <v>0</v>
          </cell>
          <cell r="AC116">
            <v>99203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>
            <v>9000</v>
          </cell>
          <cell r="B2">
            <v>10458.6</v>
          </cell>
        </row>
        <row r="3">
          <cell r="A3">
            <v>9001</v>
          </cell>
          <cell r="B3">
            <v>13083.06</v>
          </cell>
        </row>
        <row r="4">
          <cell r="A4">
            <v>9002</v>
          </cell>
          <cell r="B4">
            <v>16668.16</v>
          </cell>
        </row>
        <row r="5">
          <cell r="A5">
            <v>9003</v>
          </cell>
          <cell r="B5">
            <v>19593.830000000002</v>
          </cell>
        </row>
        <row r="6">
          <cell r="A6">
            <v>9004</v>
          </cell>
          <cell r="B6">
            <v>8016.9</v>
          </cell>
        </row>
        <row r="7">
          <cell r="A7">
            <v>9005</v>
          </cell>
          <cell r="B7">
            <v>6514.78</v>
          </cell>
        </row>
        <row r="8">
          <cell r="A8">
            <v>9007</v>
          </cell>
          <cell r="B8">
            <v>17633.96</v>
          </cell>
        </row>
        <row r="9">
          <cell r="A9">
            <v>9008</v>
          </cell>
          <cell r="B9">
            <v>5731.94</v>
          </cell>
        </row>
        <row r="10">
          <cell r="A10">
            <v>9009</v>
          </cell>
          <cell r="B10">
            <v>20301.39</v>
          </cell>
        </row>
        <row r="11">
          <cell r="A11">
            <v>9010</v>
          </cell>
          <cell r="B11">
            <v>13759.19</v>
          </cell>
        </row>
        <row r="12">
          <cell r="A12">
            <v>9011</v>
          </cell>
          <cell r="B12">
            <v>11100.05</v>
          </cell>
        </row>
        <row r="13">
          <cell r="A13">
            <v>9013</v>
          </cell>
          <cell r="B13">
            <v>7423.81</v>
          </cell>
        </row>
        <row r="14">
          <cell r="A14">
            <v>9014</v>
          </cell>
          <cell r="B14">
            <v>7629.69</v>
          </cell>
        </row>
        <row r="15">
          <cell r="A15">
            <v>9015</v>
          </cell>
          <cell r="B15">
            <v>10866.69</v>
          </cell>
        </row>
        <row r="16">
          <cell r="A16">
            <v>9016</v>
          </cell>
          <cell r="B16">
            <v>8610.2099999999991</v>
          </cell>
        </row>
        <row r="17">
          <cell r="A17">
            <v>9017</v>
          </cell>
          <cell r="B17">
            <v>20512.77</v>
          </cell>
        </row>
        <row r="18">
          <cell r="A18">
            <v>9018</v>
          </cell>
          <cell r="B18">
            <v>8233.2800000000007</v>
          </cell>
        </row>
        <row r="19">
          <cell r="A19">
            <v>9019</v>
          </cell>
          <cell r="B19">
            <v>16891.310000000001</v>
          </cell>
        </row>
        <row r="20">
          <cell r="A20">
            <v>9020</v>
          </cell>
          <cell r="B20">
            <v>6450.03</v>
          </cell>
        </row>
        <row r="21">
          <cell r="A21">
            <v>9021</v>
          </cell>
          <cell r="B21">
            <v>9238.66</v>
          </cell>
        </row>
        <row r="22">
          <cell r="A22">
            <v>9022</v>
          </cell>
          <cell r="B22">
            <v>15663.69</v>
          </cell>
        </row>
        <row r="23">
          <cell r="A23">
            <v>9023</v>
          </cell>
          <cell r="B23">
            <v>22920.57</v>
          </cell>
        </row>
        <row r="24">
          <cell r="A24">
            <v>9024</v>
          </cell>
          <cell r="B24">
            <v>13246.33</v>
          </cell>
        </row>
        <row r="25">
          <cell r="A25">
            <v>9025</v>
          </cell>
          <cell r="B25">
            <v>13830.12</v>
          </cell>
        </row>
        <row r="26">
          <cell r="A26">
            <v>9026</v>
          </cell>
          <cell r="B26">
            <v>10115.92</v>
          </cell>
        </row>
        <row r="27">
          <cell r="A27">
            <v>9027</v>
          </cell>
          <cell r="B27">
            <v>8602.31</v>
          </cell>
        </row>
        <row r="28">
          <cell r="A28">
            <v>9028</v>
          </cell>
          <cell r="B28">
            <v>12506.31</v>
          </cell>
        </row>
        <row r="29">
          <cell r="A29">
            <v>9029</v>
          </cell>
          <cell r="B29">
            <v>14275.96</v>
          </cell>
        </row>
        <row r="30">
          <cell r="A30">
            <v>9030</v>
          </cell>
          <cell r="B30">
            <v>11475.77</v>
          </cell>
        </row>
        <row r="31">
          <cell r="A31">
            <v>9031</v>
          </cell>
          <cell r="B31">
            <v>5882.73</v>
          </cell>
        </row>
        <row r="32">
          <cell r="A32">
            <v>9032</v>
          </cell>
          <cell r="B32">
            <v>8514.06</v>
          </cell>
        </row>
        <row r="33">
          <cell r="A33">
            <v>9033</v>
          </cell>
          <cell r="B33">
            <v>3723.71</v>
          </cell>
        </row>
        <row r="34">
          <cell r="A34">
            <v>9034</v>
          </cell>
          <cell r="B34">
            <v>11176.17</v>
          </cell>
        </row>
        <row r="35">
          <cell r="A35">
            <v>9036</v>
          </cell>
          <cell r="B35">
            <v>4093.67</v>
          </cell>
        </row>
        <row r="36">
          <cell r="A36">
            <v>9037</v>
          </cell>
          <cell r="B36">
            <v>8965.57</v>
          </cell>
        </row>
        <row r="37">
          <cell r="A37">
            <v>9038</v>
          </cell>
          <cell r="B37">
            <v>9212.48</v>
          </cell>
        </row>
        <row r="38">
          <cell r="A38">
            <v>9039</v>
          </cell>
          <cell r="B38">
            <v>1380.24</v>
          </cell>
        </row>
        <row r="39">
          <cell r="A39">
            <v>9042</v>
          </cell>
          <cell r="B39">
            <v>5784.01</v>
          </cell>
        </row>
        <row r="40">
          <cell r="A40">
            <v>9044</v>
          </cell>
          <cell r="B40">
            <v>5004.92</v>
          </cell>
        </row>
        <row r="41">
          <cell r="A41">
            <v>9050</v>
          </cell>
          <cell r="B41">
            <v>9988.17</v>
          </cell>
        </row>
      </sheetData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30"/>
  <sheetViews>
    <sheetView showGridLines="0" tabSelected="1" view="pageLayout" zoomScaleNormal="100" workbookViewId="0">
      <selection activeCell="C21" sqref="C21"/>
    </sheetView>
  </sheetViews>
  <sheetFormatPr baseColWidth="10" defaultRowHeight="15"/>
  <cols>
    <col min="1" max="1" width="11.42578125" customWidth="1"/>
    <col min="2" max="2" width="119" bestFit="1" customWidth="1"/>
    <col min="10" max="10" width="11.42578125" customWidth="1"/>
    <col min="257" max="257" width="11.42578125" customWidth="1"/>
    <col min="258" max="258" width="107.140625" bestFit="1" customWidth="1"/>
    <col min="266" max="266" width="11.42578125" customWidth="1"/>
    <col min="513" max="513" width="11.42578125" customWidth="1"/>
    <col min="514" max="514" width="107.140625" bestFit="1" customWidth="1"/>
    <col min="522" max="522" width="11.42578125" customWidth="1"/>
    <col min="769" max="769" width="11.42578125" customWidth="1"/>
    <col min="770" max="770" width="107.140625" bestFit="1" customWidth="1"/>
    <col min="778" max="778" width="11.42578125" customWidth="1"/>
    <col min="1025" max="1025" width="11.42578125" customWidth="1"/>
    <col min="1026" max="1026" width="107.140625" bestFit="1" customWidth="1"/>
    <col min="1034" max="1034" width="11.42578125" customWidth="1"/>
    <col min="1281" max="1281" width="11.42578125" customWidth="1"/>
    <col min="1282" max="1282" width="107.140625" bestFit="1" customWidth="1"/>
    <col min="1290" max="1290" width="11.42578125" customWidth="1"/>
    <col min="1537" max="1537" width="11.42578125" customWidth="1"/>
    <col min="1538" max="1538" width="107.140625" bestFit="1" customWidth="1"/>
    <col min="1546" max="1546" width="11.42578125" customWidth="1"/>
    <col min="1793" max="1793" width="11.42578125" customWidth="1"/>
    <col min="1794" max="1794" width="107.140625" bestFit="1" customWidth="1"/>
    <col min="1802" max="1802" width="11.42578125" customWidth="1"/>
    <col min="2049" max="2049" width="11.42578125" customWidth="1"/>
    <col min="2050" max="2050" width="107.140625" bestFit="1" customWidth="1"/>
    <col min="2058" max="2058" width="11.42578125" customWidth="1"/>
    <col min="2305" max="2305" width="11.42578125" customWidth="1"/>
    <col min="2306" max="2306" width="107.140625" bestFit="1" customWidth="1"/>
    <col min="2314" max="2314" width="11.42578125" customWidth="1"/>
    <col min="2561" max="2561" width="11.42578125" customWidth="1"/>
    <col min="2562" max="2562" width="107.140625" bestFit="1" customWidth="1"/>
    <col min="2570" max="2570" width="11.42578125" customWidth="1"/>
    <col min="2817" max="2817" width="11.42578125" customWidth="1"/>
    <col min="2818" max="2818" width="107.140625" bestFit="1" customWidth="1"/>
    <col min="2826" max="2826" width="11.42578125" customWidth="1"/>
    <col min="3073" max="3073" width="11.42578125" customWidth="1"/>
    <col min="3074" max="3074" width="107.140625" bestFit="1" customWidth="1"/>
    <col min="3082" max="3082" width="11.42578125" customWidth="1"/>
    <col min="3329" max="3329" width="11.42578125" customWidth="1"/>
    <col min="3330" max="3330" width="107.140625" bestFit="1" customWidth="1"/>
    <col min="3338" max="3338" width="11.42578125" customWidth="1"/>
    <col min="3585" max="3585" width="11.42578125" customWidth="1"/>
    <col min="3586" max="3586" width="107.140625" bestFit="1" customWidth="1"/>
    <col min="3594" max="3594" width="11.42578125" customWidth="1"/>
    <col min="3841" max="3841" width="11.42578125" customWidth="1"/>
    <col min="3842" max="3842" width="107.140625" bestFit="1" customWidth="1"/>
    <col min="3850" max="3850" width="11.42578125" customWidth="1"/>
    <col min="4097" max="4097" width="11.42578125" customWidth="1"/>
    <col min="4098" max="4098" width="107.140625" bestFit="1" customWidth="1"/>
    <col min="4106" max="4106" width="11.42578125" customWidth="1"/>
    <col min="4353" max="4353" width="11.42578125" customWidth="1"/>
    <col min="4354" max="4354" width="107.140625" bestFit="1" customWidth="1"/>
    <col min="4362" max="4362" width="11.42578125" customWidth="1"/>
    <col min="4609" max="4609" width="11.42578125" customWidth="1"/>
    <col min="4610" max="4610" width="107.140625" bestFit="1" customWidth="1"/>
    <col min="4618" max="4618" width="11.42578125" customWidth="1"/>
    <col min="4865" max="4865" width="11.42578125" customWidth="1"/>
    <col min="4866" max="4866" width="107.140625" bestFit="1" customWidth="1"/>
    <col min="4874" max="4874" width="11.42578125" customWidth="1"/>
    <col min="5121" max="5121" width="11.42578125" customWidth="1"/>
    <col min="5122" max="5122" width="107.140625" bestFit="1" customWidth="1"/>
    <col min="5130" max="5130" width="11.42578125" customWidth="1"/>
    <col min="5377" max="5377" width="11.42578125" customWidth="1"/>
    <col min="5378" max="5378" width="107.140625" bestFit="1" customWidth="1"/>
    <col min="5386" max="5386" width="11.42578125" customWidth="1"/>
    <col min="5633" max="5633" width="11.42578125" customWidth="1"/>
    <col min="5634" max="5634" width="107.140625" bestFit="1" customWidth="1"/>
    <col min="5642" max="5642" width="11.42578125" customWidth="1"/>
    <col min="5889" max="5889" width="11.42578125" customWidth="1"/>
    <col min="5890" max="5890" width="107.140625" bestFit="1" customWidth="1"/>
    <col min="5898" max="5898" width="11.42578125" customWidth="1"/>
    <col min="6145" max="6145" width="11.42578125" customWidth="1"/>
    <col min="6146" max="6146" width="107.140625" bestFit="1" customWidth="1"/>
    <col min="6154" max="6154" width="11.42578125" customWidth="1"/>
    <col min="6401" max="6401" width="11.42578125" customWidth="1"/>
    <col min="6402" max="6402" width="107.140625" bestFit="1" customWidth="1"/>
    <col min="6410" max="6410" width="11.42578125" customWidth="1"/>
    <col min="6657" max="6657" width="11.42578125" customWidth="1"/>
    <col min="6658" max="6658" width="107.140625" bestFit="1" customWidth="1"/>
    <col min="6666" max="6666" width="11.42578125" customWidth="1"/>
    <col min="6913" max="6913" width="11.42578125" customWidth="1"/>
    <col min="6914" max="6914" width="107.140625" bestFit="1" customWidth="1"/>
    <col min="6922" max="6922" width="11.42578125" customWidth="1"/>
    <col min="7169" max="7169" width="11.42578125" customWidth="1"/>
    <col min="7170" max="7170" width="107.140625" bestFit="1" customWidth="1"/>
    <col min="7178" max="7178" width="11.42578125" customWidth="1"/>
    <col min="7425" max="7425" width="11.42578125" customWidth="1"/>
    <col min="7426" max="7426" width="107.140625" bestFit="1" customWidth="1"/>
    <col min="7434" max="7434" width="11.42578125" customWidth="1"/>
    <col min="7681" max="7681" width="11.42578125" customWidth="1"/>
    <col min="7682" max="7682" width="107.140625" bestFit="1" customWidth="1"/>
    <col min="7690" max="7690" width="11.42578125" customWidth="1"/>
    <col min="7937" max="7937" width="11.42578125" customWidth="1"/>
    <col min="7938" max="7938" width="107.140625" bestFit="1" customWidth="1"/>
    <col min="7946" max="7946" width="11.42578125" customWidth="1"/>
    <col min="8193" max="8193" width="11.42578125" customWidth="1"/>
    <col min="8194" max="8194" width="107.140625" bestFit="1" customWidth="1"/>
    <col min="8202" max="8202" width="11.42578125" customWidth="1"/>
    <col min="8449" max="8449" width="11.42578125" customWidth="1"/>
    <col min="8450" max="8450" width="107.140625" bestFit="1" customWidth="1"/>
    <col min="8458" max="8458" width="11.42578125" customWidth="1"/>
    <col min="8705" max="8705" width="11.42578125" customWidth="1"/>
    <col min="8706" max="8706" width="107.140625" bestFit="1" customWidth="1"/>
    <col min="8714" max="8714" width="11.42578125" customWidth="1"/>
    <col min="8961" max="8961" width="11.42578125" customWidth="1"/>
    <col min="8962" max="8962" width="107.140625" bestFit="1" customWidth="1"/>
    <col min="8970" max="8970" width="11.42578125" customWidth="1"/>
    <col min="9217" max="9217" width="11.42578125" customWidth="1"/>
    <col min="9218" max="9218" width="107.140625" bestFit="1" customWidth="1"/>
    <col min="9226" max="9226" width="11.42578125" customWidth="1"/>
    <col min="9473" max="9473" width="11.42578125" customWidth="1"/>
    <col min="9474" max="9474" width="107.140625" bestFit="1" customWidth="1"/>
    <col min="9482" max="9482" width="11.42578125" customWidth="1"/>
    <col min="9729" max="9729" width="11.42578125" customWidth="1"/>
    <col min="9730" max="9730" width="107.140625" bestFit="1" customWidth="1"/>
    <col min="9738" max="9738" width="11.42578125" customWidth="1"/>
    <col min="9985" max="9985" width="11.42578125" customWidth="1"/>
    <col min="9986" max="9986" width="107.140625" bestFit="1" customWidth="1"/>
    <col min="9994" max="9994" width="11.42578125" customWidth="1"/>
    <col min="10241" max="10241" width="11.42578125" customWidth="1"/>
    <col min="10242" max="10242" width="107.140625" bestFit="1" customWidth="1"/>
    <col min="10250" max="10250" width="11.42578125" customWidth="1"/>
    <col min="10497" max="10497" width="11.42578125" customWidth="1"/>
    <col min="10498" max="10498" width="107.140625" bestFit="1" customWidth="1"/>
    <col min="10506" max="10506" width="11.42578125" customWidth="1"/>
    <col min="10753" max="10753" width="11.42578125" customWidth="1"/>
    <col min="10754" max="10754" width="107.140625" bestFit="1" customWidth="1"/>
    <col min="10762" max="10762" width="11.42578125" customWidth="1"/>
    <col min="11009" max="11009" width="11.42578125" customWidth="1"/>
    <col min="11010" max="11010" width="107.140625" bestFit="1" customWidth="1"/>
    <col min="11018" max="11018" width="11.42578125" customWidth="1"/>
    <col min="11265" max="11265" width="11.42578125" customWidth="1"/>
    <col min="11266" max="11266" width="107.140625" bestFit="1" customWidth="1"/>
    <col min="11274" max="11274" width="11.42578125" customWidth="1"/>
    <col min="11521" max="11521" width="11.42578125" customWidth="1"/>
    <col min="11522" max="11522" width="107.140625" bestFit="1" customWidth="1"/>
    <col min="11530" max="11530" width="11.42578125" customWidth="1"/>
    <col min="11777" max="11777" width="11.42578125" customWidth="1"/>
    <col min="11778" max="11778" width="107.140625" bestFit="1" customWidth="1"/>
    <col min="11786" max="11786" width="11.42578125" customWidth="1"/>
    <col min="12033" max="12033" width="11.42578125" customWidth="1"/>
    <col min="12034" max="12034" width="107.140625" bestFit="1" customWidth="1"/>
    <col min="12042" max="12042" width="11.42578125" customWidth="1"/>
    <col min="12289" max="12289" width="11.42578125" customWidth="1"/>
    <col min="12290" max="12290" width="107.140625" bestFit="1" customWidth="1"/>
    <col min="12298" max="12298" width="11.42578125" customWidth="1"/>
    <col min="12545" max="12545" width="11.42578125" customWidth="1"/>
    <col min="12546" max="12546" width="107.140625" bestFit="1" customWidth="1"/>
    <col min="12554" max="12554" width="11.42578125" customWidth="1"/>
    <col min="12801" max="12801" width="11.42578125" customWidth="1"/>
    <col min="12802" max="12802" width="107.140625" bestFit="1" customWidth="1"/>
    <col min="12810" max="12810" width="11.42578125" customWidth="1"/>
    <col min="13057" max="13057" width="11.42578125" customWidth="1"/>
    <col min="13058" max="13058" width="107.140625" bestFit="1" customWidth="1"/>
    <col min="13066" max="13066" width="11.42578125" customWidth="1"/>
    <col min="13313" max="13313" width="11.42578125" customWidth="1"/>
    <col min="13314" max="13314" width="107.140625" bestFit="1" customWidth="1"/>
    <col min="13322" max="13322" width="11.42578125" customWidth="1"/>
    <col min="13569" max="13569" width="11.42578125" customWidth="1"/>
    <col min="13570" max="13570" width="107.140625" bestFit="1" customWidth="1"/>
    <col min="13578" max="13578" width="11.42578125" customWidth="1"/>
    <col min="13825" max="13825" width="11.42578125" customWidth="1"/>
    <col min="13826" max="13826" width="107.140625" bestFit="1" customWidth="1"/>
    <col min="13834" max="13834" width="11.42578125" customWidth="1"/>
    <col min="14081" max="14081" width="11.42578125" customWidth="1"/>
    <col min="14082" max="14082" width="107.140625" bestFit="1" customWidth="1"/>
    <col min="14090" max="14090" width="11.42578125" customWidth="1"/>
    <col min="14337" max="14337" width="11.42578125" customWidth="1"/>
    <col min="14338" max="14338" width="107.140625" bestFit="1" customWidth="1"/>
    <col min="14346" max="14346" width="11.42578125" customWidth="1"/>
    <col min="14593" max="14593" width="11.42578125" customWidth="1"/>
    <col min="14594" max="14594" width="107.140625" bestFit="1" customWidth="1"/>
    <col min="14602" max="14602" width="11.42578125" customWidth="1"/>
    <col min="14849" max="14849" width="11.42578125" customWidth="1"/>
    <col min="14850" max="14850" width="107.140625" bestFit="1" customWidth="1"/>
    <col min="14858" max="14858" width="11.42578125" customWidth="1"/>
    <col min="15105" max="15105" width="11.42578125" customWidth="1"/>
    <col min="15106" max="15106" width="107.140625" bestFit="1" customWidth="1"/>
    <col min="15114" max="15114" width="11.42578125" customWidth="1"/>
    <col min="15361" max="15361" width="11.42578125" customWidth="1"/>
    <col min="15362" max="15362" width="107.140625" bestFit="1" customWidth="1"/>
    <col min="15370" max="15370" width="11.42578125" customWidth="1"/>
    <col min="15617" max="15617" width="11.42578125" customWidth="1"/>
    <col min="15618" max="15618" width="107.140625" bestFit="1" customWidth="1"/>
    <col min="15626" max="15626" width="11.42578125" customWidth="1"/>
    <col min="15873" max="15873" width="11.42578125" customWidth="1"/>
    <col min="15874" max="15874" width="107.140625" bestFit="1" customWidth="1"/>
    <col min="15882" max="15882" width="11.42578125" customWidth="1"/>
    <col min="16129" max="16129" width="11.42578125" customWidth="1"/>
    <col min="16130" max="16130" width="107.140625" bestFit="1" customWidth="1"/>
    <col min="16138" max="16138" width="11.42578125" customWidth="1"/>
  </cols>
  <sheetData>
    <row r="1" spans="1:10" ht="21">
      <c r="A1" s="407" t="s">
        <v>9</v>
      </c>
      <c r="B1" s="407"/>
      <c r="C1" s="407"/>
      <c r="D1" s="1"/>
      <c r="E1" s="1"/>
      <c r="F1" s="1"/>
      <c r="G1" s="1"/>
      <c r="H1" s="1"/>
      <c r="I1" s="1"/>
      <c r="J1" s="1"/>
    </row>
    <row r="4" spans="1:10">
      <c r="A4" s="2" t="s">
        <v>0</v>
      </c>
    </row>
    <row r="5" spans="1:10">
      <c r="B5" s="3" t="s">
        <v>194</v>
      </c>
    </row>
    <row r="6" spans="1:10">
      <c r="B6" s="3" t="s">
        <v>195</v>
      </c>
    </row>
    <row r="7" spans="1:10">
      <c r="B7" s="3" t="s">
        <v>196</v>
      </c>
    </row>
    <row r="8" spans="1:10">
      <c r="B8" s="3" t="s">
        <v>197</v>
      </c>
    </row>
    <row r="9" spans="1:10">
      <c r="B9" s="3" t="s">
        <v>198</v>
      </c>
    </row>
    <row r="10" spans="1:10">
      <c r="A10" s="2" t="s">
        <v>1</v>
      </c>
    </row>
    <row r="11" spans="1:10">
      <c r="B11" s="3" t="s">
        <v>199</v>
      </c>
    </row>
    <row r="12" spans="1:10">
      <c r="B12" s="3" t="s">
        <v>200</v>
      </c>
    </row>
    <row r="13" spans="1:10">
      <c r="B13" s="405" t="s">
        <v>219</v>
      </c>
    </row>
    <row r="14" spans="1:10">
      <c r="B14" s="3" t="s">
        <v>225</v>
      </c>
    </row>
    <row r="15" spans="1:10">
      <c r="A15" s="2" t="s">
        <v>2</v>
      </c>
    </row>
    <row r="16" spans="1:10">
      <c r="B16" s="3" t="s">
        <v>201</v>
      </c>
    </row>
    <row r="17" spans="1:2">
      <c r="B17" s="3" t="s">
        <v>202</v>
      </c>
    </row>
    <row r="18" spans="1:2">
      <c r="B18" s="3" t="s">
        <v>4</v>
      </c>
    </row>
    <row r="19" spans="1:2">
      <c r="B19" s="3" t="s">
        <v>203</v>
      </c>
    </row>
    <row r="20" spans="1:2">
      <c r="B20" s="3" t="s">
        <v>204</v>
      </c>
    </row>
    <row r="21" spans="1:2">
      <c r="B21" s="3" t="s">
        <v>205</v>
      </c>
    </row>
    <row r="22" spans="1:2">
      <c r="B22" s="3" t="s">
        <v>206</v>
      </c>
    </row>
    <row r="23" spans="1:2">
      <c r="B23" s="3" t="s">
        <v>207</v>
      </c>
    </row>
    <row r="24" spans="1:2">
      <c r="A24" s="2" t="s">
        <v>6</v>
      </c>
    </row>
    <row r="25" spans="1:2">
      <c r="B25" s="3" t="s">
        <v>208</v>
      </c>
    </row>
    <row r="26" spans="1:2">
      <c r="B26" s="3" t="s">
        <v>209</v>
      </c>
    </row>
    <row r="27" spans="1:2">
      <c r="B27" s="3" t="s">
        <v>210</v>
      </c>
    </row>
    <row r="28" spans="1:2">
      <c r="A28" s="2" t="s">
        <v>7</v>
      </c>
    </row>
    <row r="29" spans="1:2">
      <c r="B29" s="3" t="s">
        <v>211</v>
      </c>
    </row>
    <row r="30" spans="1:2">
      <c r="B30" s="3" t="s">
        <v>8</v>
      </c>
    </row>
  </sheetData>
  <mergeCells count="1">
    <mergeCell ref="A1:C1"/>
  </mergeCells>
  <hyperlinks>
    <hyperlink ref="B5" location="'1.1'!A1" display="1.1. Evolución de Vehículos Convertidos vs. Acumulado de estaciones de Servicio"/>
    <hyperlink ref="B6" location="'1.2'!A1" display="1.2. Evolución de Vehículos Activos vs. Acumulado de estaciones de servicio"/>
    <hyperlink ref="B7" location="'1.3'!A1" display="1.3. Evolución de Vehículos Gasolineros a GNV vs Precio Promedio Gasolina de 90 Octanos"/>
    <hyperlink ref="B8" location="'1.4'!A1" display="1.4. Evolución de Vehículos Diesel convertidos a GNV vs Precio Promedio Diesel"/>
    <hyperlink ref="B9" location="'1.5'!A1" display="1.5. Ahorros generados por consumo de GNV frente a otros combustibles"/>
    <hyperlink ref="B11" location="'2.1'!A1" display="2.1. Conversiones y Adquisiciones de Vehículos Financiados vs. Conversiones y Adquisiciones de Vehículos al Contado"/>
    <hyperlink ref="B12" location="'2.2'!A1" display="2.2. Vehículos Convertidos vs. Vehículos Nuevos"/>
    <hyperlink ref="B16" location="'3.1'!A1" display="3.1. Ventas totales de GNV (en miles de m3)"/>
    <hyperlink ref="B17" location="'3.2'!A1" display="3.2. Ventas totales de GNV (en miles de S/.)"/>
    <hyperlink ref="B18" location="'3.3'!A1" display="3.3. Distribución de ventas de GNV por zona"/>
    <hyperlink ref="B19" location="'3.4'!A1" display="3.4. Venta de GNV en Lima vs. Venta de GNV en Provincia"/>
    <hyperlink ref="B25" location="'4.1'!A1" display="4.1. Créditos desembolsados (en números)"/>
    <hyperlink ref="B26" location="'4.2'!A1" display="4.2. Créditos desembolsados (en miles de S/.)"/>
    <hyperlink ref="B27" location="'4.3'!A1" display="4.3. Monto Recaudado (en miles de S/.)"/>
    <hyperlink ref="B29" location="'5.1'!A1" display="5.1. Cilindros Revisados por el CRPC vs. Cilindros Reemplazados"/>
    <hyperlink ref="B30" location="'5.2'!A1" display="5.2. Acumulado de Cilindros Aprobados vs. Acumulado de Cilindros Condenados por el CRPC"/>
    <hyperlink ref="B13" location="'2.3'!A1" display="2.3. Vehículos por Ubigeo y Tipo de Vehículo (2006 - 2016)"/>
    <hyperlink ref="B14" location="'2.4'!A1" display="2.7. Capacidad de Cilindros Instalados por Ubigeo y Tipo de Vehículo (2006-2016) en m3"/>
    <hyperlink ref="B20" location="'3.5'!A1" display="3.5.Venta Anual de GNV en m3 y Soles por Distritos de Lima Metropolitana y Callao"/>
    <hyperlink ref="B21" location="'3.6'!A1" display="3.6. Venta Anual de GNV en m3 y Soles por Provincia (no incluye Lima Metropolitana y Callao)"/>
    <hyperlink ref="B22" location="'3.7'!A1" display="3.7. Número de vehículos que abastecen por Ubigeo y Tipo de Vehículo (2006 - 2016)"/>
    <hyperlink ref="B23" location="'3.8'!A1" display="3.8. Número de cargas de GNV por Ubigeo y Tipo de Vehículo (2006 - 2016)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4"/>
  <sheetViews>
    <sheetView showGridLines="0" view="pageBreakPreview" zoomScaleNormal="100" zoomScaleSheetLayoutView="100" zoomScalePage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baseColWidth="10" defaultRowHeight="15"/>
  <cols>
    <col min="1" max="1" width="1.140625" customWidth="1"/>
    <col min="2" max="2" width="2.5703125" customWidth="1"/>
    <col min="3" max="3" width="31.5703125" customWidth="1"/>
    <col min="4" max="4" width="15.7109375" customWidth="1"/>
    <col min="5" max="5" width="13" customWidth="1"/>
    <col min="6" max="6" width="14.85546875" customWidth="1"/>
    <col min="7" max="7" width="14" customWidth="1"/>
    <col min="8" max="8" width="14.42578125" customWidth="1"/>
    <col min="9" max="11" width="14.85546875" customWidth="1"/>
    <col min="12" max="12" width="14.42578125" customWidth="1"/>
    <col min="13" max="17" width="16.7109375" customWidth="1"/>
    <col min="18" max="20" width="16.7109375" style="316" customWidth="1"/>
    <col min="21" max="21" width="17.140625" customWidth="1"/>
    <col min="22" max="22" width="2.7109375" customWidth="1"/>
    <col min="23" max="23" width="1.140625" customWidth="1"/>
  </cols>
  <sheetData>
    <row r="1" spans="1:23" ht="17.25" customHeight="1">
      <c r="A1" s="7"/>
      <c r="C1" s="43" t="s">
        <v>226</v>
      </c>
      <c r="D1" s="43"/>
      <c r="E1" s="44"/>
      <c r="F1" s="44"/>
      <c r="G1" s="44"/>
      <c r="Q1" s="315"/>
    </row>
    <row r="2" spans="1:23">
      <c r="A2" s="7"/>
      <c r="R2" s="408" t="s">
        <v>13</v>
      </c>
      <c r="S2" s="408"/>
      <c r="T2" s="408"/>
      <c r="U2" s="408"/>
      <c r="V2" s="408"/>
    </row>
    <row r="3" spans="1:23">
      <c r="A3" s="7"/>
      <c r="B3" s="411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3"/>
      <c r="W3" s="195"/>
    </row>
    <row r="4" spans="1:23">
      <c r="A4" s="7"/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6"/>
      <c r="W4" s="195"/>
    </row>
    <row r="5" spans="1:23">
      <c r="A5" s="7"/>
      <c r="B5" s="414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6"/>
      <c r="W5" s="195"/>
    </row>
    <row r="6" spans="1:23">
      <c r="A6" s="7"/>
      <c r="B6" s="414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6"/>
      <c r="W6" s="195"/>
    </row>
    <row r="7" spans="1:23">
      <c r="A7" s="7"/>
      <c r="B7" s="31"/>
      <c r="C7" s="13" t="s">
        <v>14</v>
      </c>
      <c r="D7" s="14">
        <v>2005</v>
      </c>
      <c r="E7" s="14">
        <v>2006</v>
      </c>
      <c r="F7" s="14">
        <v>2007</v>
      </c>
      <c r="G7" s="14">
        <v>2008</v>
      </c>
      <c r="H7" s="14">
        <v>2009</v>
      </c>
      <c r="I7" s="14">
        <v>2010</v>
      </c>
      <c r="J7" s="14">
        <v>2011</v>
      </c>
      <c r="K7" s="14">
        <v>2012</v>
      </c>
      <c r="L7" s="14">
        <v>2013</v>
      </c>
      <c r="M7" s="14">
        <v>2014</v>
      </c>
      <c r="N7" s="14">
        <v>2015</v>
      </c>
      <c r="O7" s="14">
        <v>2016</v>
      </c>
      <c r="P7" s="14">
        <v>2017</v>
      </c>
      <c r="Q7" s="14">
        <v>2018</v>
      </c>
      <c r="R7" s="317">
        <v>2019</v>
      </c>
      <c r="S7" s="317">
        <v>2020</v>
      </c>
      <c r="T7" s="317">
        <v>2021</v>
      </c>
      <c r="U7" s="14" t="s">
        <v>15</v>
      </c>
      <c r="V7" s="45"/>
      <c r="W7" s="195"/>
    </row>
    <row r="8" spans="1:23">
      <c r="A8" s="7"/>
      <c r="B8" s="31"/>
      <c r="C8" s="16" t="s">
        <v>16</v>
      </c>
      <c r="D8" s="16"/>
      <c r="E8" s="46"/>
      <c r="F8" s="46"/>
      <c r="G8" s="46"/>
      <c r="H8" s="46"/>
      <c r="I8" s="46">
        <v>1866.5</v>
      </c>
      <c r="J8" s="46">
        <v>1636.75</v>
      </c>
      <c r="K8" s="46">
        <v>264.25</v>
      </c>
      <c r="L8" s="46">
        <v>124.5</v>
      </c>
      <c r="M8" s="46">
        <v>734.75</v>
      </c>
      <c r="N8" s="46">
        <v>17.5</v>
      </c>
      <c r="O8" s="46"/>
      <c r="P8" s="214"/>
      <c r="Q8" s="49"/>
      <c r="R8" s="318"/>
      <c r="S8" s="318"/>
      <c r="T8" s="318"/>
      <c r="U8" s="215">
        <f>SUM(D8:T8)</f>
        <v>4644.25</v>
      </c>
      <c r="V8" s="47"/>
      <c r="W8" s="195"/>
    </row>
    <row r="9" spans="1:23">
      <c r="A9" s="7"/>
      <c r="B9" s="31"/>
      <c r="C9" s="19" t="s">
        <v>17</v>
      </c>
      <c r="D9" s="19"/>
      <c r="E9" s="46"/>
      <c r="F9" s="46"/>
      <c r="G9" s="46"/>
      <c r="H9" s="46"/>
      <c r="I9" s="46">
        <v>1866.5</v>
      </c>
      <c r="J9" s="46">
        <v>1636.75</v>
      </c>
      <c r="K9" s="46">
        <v>264.25</v>
      </c>
      <c r="L9" s="46">
        <v>124.5</v>
      </c>
      <c r="M9" s="46">
        <v>734.75</v>
      </c>
      <c r="N9" s="46">
        <v>17.5</v>
      </c>
      <c r="O9" s="46"/>
      <c r="P9" s="214"/>
      <c r="Q9" s="49"/>
      <c r="R9" s="318"/>
      <c r="S9" s="318"/>
      <c r="T9" s="318"/>
      <c r="U9" s="215">
        <f>SUM(D9:T9)</f>
        <v>4644.25</v>
      </c>
      <c r="V9" s="47"/>
      <c r="W9" s="195"/>
    </row>
    <row r="10" spans="1:23">
      <c r="A10" s="7"/>
      <c r="B10" s="31"/>
      <c r="C10" s="20" t="s">
        <v>18</v>
      </c>
      <c r="D10" s="20"/>
      <c r="E10" s="48"/>
      <c r="F10" s="48"/>
      <c r="G10" s="48"/>
      <c r="H10" s="48"/>
      <c r="I10" s="48">
        <v>1866.5</v>
      </c>
      <c r="J10" s="48">
        <v>1636.75</v>
      </c>
      <c r="K10" s="48">
        <v>264.25</v>
      </c>
      <c r="L10" s="48">
        <v>124.5</v>
      </c>
      <c r="M10" s="48">
        <v>734.75</v>
      </c>
      <c r="N10" s="48">
        <v>17.5</v>
      </c>
      <c r="O10" s="48"/>
      <c r="P10" s="216"/>
      <c r="Q10" s="49"/>
      <c r="R10" s="318"/>
      <c r="S10" s="318"/>
      <c r="T10" s="318"/>
      <c r="U10" s="215">
        <f t="shared" ref="U9:U68" si="0">SUM(D10:T10)</f>
        <v>4644.25</v>
      </c>
      <c r="V10" s="50"/>
      <c r="W10" s="195"/>
    </row>
    <row r="11" spans="1:23">
      <c r="A11" s="7"/>
      <c r="B11" s="31"/>
      <c r="C11" s="24" t="s">
        <v>19</v>
      </c>
      <c r="D11" s="24"/>
      <c r="E11" s="48"/>
      <c r="F11" s="48"/>
      <c r="G11" s="48"/>
      <c r="H11" s="48"/>
      <c r="I11" s="48">
        <v>1866.5</v>
      </c>
      <c r="J11" s="48">
        <v>1636.75</v>
      </c>
      <c r="K11" s="48">
        <v>264.25</v>
      </c>
      <c r="L11" s="48">
        <v>124.5</v>
      </c>
      <c r="M11" s="48">
        <v>727.5</v>
      </c>
      <c r="N11" s="48">
        <v>17.5</v>
      </c>
      <c r="O11" s="48"/>
      <c r="P11" s="216"/>
      <c r="Q11" s="49"/>
      <c r="R11" s="318"/>
      <c r="S11" s="318"/>
      <c r="T11" s="318"/>
      <c r="U11" s="215">
        <f t="shared" si="0"/>
        <v>4637</v>
      </c>
      <c r="V11" s="50"/>
      <c r="W11" s="195"/>
    </row>
    <row r="12" spans="1:23">
      <c r="A12" s="7"/>
      <c r="B12" s="31"/>
      <c r="C12" s="24" t="s">
        <v>21</v>
      </c>
      <c r="D12" s="24"/>
      <c r="E12" s="48"/>
      <c r="F12" s="48"/>
      <c r="G12" s="48"/>
      <c r="H12" s="48"/>
      <c r="I12" s="48"/>
      <c r="J12" s="48"/>
      <c r="K12" s="48"/>
      <c r="L12" s="48"/>
      <c r="M12" s="48">
        <v>7.25</v>
      </c>
      <c r="N12" s="48"/>
      <c r="O12" s="48"/>
      <c r="P12" s="216"/>
      <c r="Q12" s="49"/>
      <c r="R12" s="318"/>
      <c r="S12" s="318"/>
      <c r="T12" s="318"/>
      <c r="U12" s="215">
        <f t="shared" si="0"/>
        <v>7.25</v>
      </c>
      <c r="V12" s="50"/>
      <c r="W12" s="195"/>
    </row>
    <row r="13" spans="1:23">
      <c r="A13" s="7"/>
      <c r="B13" s="31"/>
      <c r="C13" s="51" t="s">
        <v>22</v>
      </c>
      <c r="D13" s="51"/>
      <c r="E13" s="46"/>
      <c r="F13" s="46">
        <v>2580.0749999999998</v>
      </c>
      <c r="G13" s="46">
        <v>20563.974999999999</v>
      </c>
      <c r="H13" s="46">
        <v>13942.475</v>
      </c>
      <c r="I13" s="46">
        <v>13053.5</v>
      </c>
      <c r="J13" s="46">
        <v>11003.674999999999</v>
      </c>
      <c r="K13" s="46">
        <v>11017.75</v>
      </c>
      <c r="L13" s="46">
        <v>58349.25</v>
      </c>
      <c r="M13" s="46">
        <v>38056</v>
      </c>
      <c r="N13" s="46">
        <v>25757</v>
      </c>
      <c r="O13" s="46">
        <v>20884.25</v>
      </c>
      <c r="P13" s="214">
        <v>29900.75</v>
      </c>
      <c r="Q13" s="46">
        <v>21403.75</v>
      </c>
      <c r="R13" s="319">
        <v>39697.25</v>
      </c>
      <c r="S13" s="319">
        <v>10344.450000000001</v>
      </c>
      <c r="T13" s="319">
        <v>11917.65</v>
      </c>
      <c r="U13" s="215">
        <f t="shared" si="0"/>
        <v>328471.80000000005</v>
      </c>
      <c r="V13" s="47"/>
      <c r="W13" s="195"/>
    </row>
    <row r="14" spans="1:23">
      <c r="A14" s="7"/>
      <c r="B14" s="31"/>
      <c r="C14" s="19" t="s">
        <v>22</v>
      </c>
      <c r="D14" s="19"/>
      <c r="E14" s="46"/>
      <c r="F14" s="46">
        <v>2580.0749999999998</v>
      </c>
      <c r="G14" s="46">
        <v>20563.974999999999</v>
      </c>
      <c r="H14" s="46">
        <v>13942.475</v>
      </c>
      <c r="I14" s="46">
        <v>13053.5</v>
      </c>
      <c r="J14" s="46">
        <v>11003.674999999999</v>
      </c>
      <c r="K14" s="46">
        <v>11017.75</v>
      </c>
      <c r="L14" s="46">
        <v>58349.25</v>
      </c>
      <c r="M14" s="46">
        <v>38056</v>
      </c>
      <c r="N14" s="46">
        <v>25757</v>
      </c>
      <c r="O14" s="46">
        <v>20884.25</v>
      </c>
      <c r="P14" s="214">
        <v>29900.75</v>
      </c>
      <c r="Q14" s="46">
        <v>21403.75</v>
      </c>
      <c r="R14" s="319">
        <v>39697.25</v>
      </c>
      <c r="S14" s="319">
        <v>10344.450000000001</v>
      </c>
      <c r="T14" s="319">
        <v>11917.65</v>
      </c>
      <c r="U14" s="215">
        <f t="shared" si="0"/>
        <v>328471.80000000005</v>
      </c>
      <c r="V14" s="47"/>
      <c r="W14" s="195"/>
    </row>
    <row r="15" spans="1:23">
      <c r="A15" s="7"/>
      <c r="B15" s="31"/>
      <c r="C15" s="20" t="s">
        <v>170</v>
      </c>
      <c r="D15" s="20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217">
        <v>17.75</v>
      </c>
      <c r="Q15" s="49"/>
      <c r="R15" s="318"/>
      <c r="S15" s="318"/>
      <c r="T15" s="318"/>
      <c r="U15" s="215">
        <f t="shared" si="0"/>
        <v>17.75</v>
      </c>
      <c r="V15" s="47"/>
      <c r="W15" s="195"/>
    </row>
    <row r="16" spans="1:23">
      <c r="A16" s="7"/>
      <c r="B16" s="31"/>
      <c r="C16" s="27" t="s">
        <v>24</v>
      </c>
      <c r="D16" s="2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217">
        <v>17.75</v>
      </c>
      <c r="Q16" s="49"/>
      <c r="R16" s="318"/>
      <c r="S16" s="318"/>
      <c r="T16" s="318"/>
      <c r="U16" s="215">
        <f t="shared" si="0"/>
        <v>17.75</v>
      </c>
      <c r="V16" s="47"/>
      <c r="W16" s="195"/>
    </row>
    <row r="17" spans="1:23">
      <c r="A17" s="7"/>
      <c r="B17" s="31"/>
      <c r="C17" s="20" t="s">
        <v>22</v>
      </c>
      <c r="D17" s="20"/>
      <c r="E17" s="49"/>
      <c r="F17" s="49">
        <v>2580.0749999999998</v>
      </c>
      <c r="G17" s="49">
        <v>20563.974999999999</v>
      </c>
      <c r="H17" s="49">
        <v>13942.475</v>
      </c>
      <c r="I17" s="49">
        <v>13053.5</v>
      </c>
      <c r="J17" s="49">
        <v>11003.674999999999</v>
      </c>
      <c r="K17" s="49">
        <v>11017.75</v>
      </c>
      <c r="L17" s="49">
        <v>58349.25</v>
      </c>
      <c r="M17" s="49">
        <v>38056</v>
      </c>
      <c r="N17" s="49">
        <v>25757</v>
      </c>
      <c r="O17" s="49">
        <v>20774.25</v>
      </c>
      <c r="P17" s="49">
        <v>29143.5</v>
      </c>
      <c r="Q17" s="49">
        <v>20357.75</v>
      </c>
      <c r="R17" s="318">
        <v>39441</v>
      </c>
      <c r="S17" s="318">
        <v>10316.950000000001</v>
      </c>
      <c r="T17" s="318">
        <v>11903.9</v>
      </c>
      <c r="U17" s="215">
        <f t="shared" si="0"/>
        <v>326261.05000000005</v>
      </c>
      <c r="V17" s="50"/>
      <c r="W17" s="195"/>
    </row>
    <row r="18" spans="1:23">
      <c r="A18" s="7"/>
      <c r="B18" s="31"/>
      <c r="C18" s="27" t="s">
        <v>19</v>
      </c>
      <c r="D18" s="27"/>
      <c r="E18" s="49"/>
      <c r="F18" s="49">
        <v>2580.0749999999998</v>
      </c>
      <c r="G18" s="49">
        <v>20563.974999999999</v>
      </c>
      <c r="H18" s="49">
        <v>13772.475</v>
      </c>
      <c r="I18" s="49">
        <v>11799.5</v>
      </c>
      <c r="J18" s="49">
        <v>10821.424999999999</v>
      </c>
      <c r="K18" s="49">
        <v>10024.75</v>
      </c>
      <c r="L18" s="49">
        <v>13128</v>
      </c>
      <c r="M18" s="49">
        <v>25655.5</v>
      </c>
      <c r="N18" s="49">
        <v>21644.5</v>
      </c>
      <c r="O18" s="49">
        <v>18805.75</v>
      </c>
      <c r="P18" s="49">
        <v>22831</v>
      </c>
      <c r="Q18" s="49">
        <v>17814.5</v>
      </c>
      <c r="R18" s="318">
        <v>22225.5</v>
      </c>
      <c r="S18" s="318">
        <v>8654.4500000000007</v>
      </c>
      <c r="T18" s="318">
        <v>11903.9</v>
      </c>
      <c r="U18" s="215">
        <f t="shared" si="0"/>
        <v>232225.30000000002</v>
      </c>
      <c r="V18" s="50"/>
      <c r="W18" s="195"/>
    </row>
    <row r="19" spans="1:23">
      <c r="A19" s="7"/>
      <c r="B19" s="31"/>
      <c r="C19" s="27" t="s">
        <v>23</v>
      </c>
      <c r="D19" s="27"/>
      <c r="E19" s="49"/>
      <c r="F19" s="49"/>
      <c r="G19" s="49"/>
      <c r="H19" s="49">
        <v>120</v>
      </c>
      <c r="I19" s="49"/>
      <c r="J19" s="49"/>
      <c r="K19" s="49"/>
      <c r="L19" s="49"/>
      <c r="M19" s="49">
        <v>7665</v>
      </c>
      <c r="N19" s="49">
        <v>2885</v>
      </c>
      <c r="O19" s="49">
        <v>1262.5</v>
      </c>
      <c r="P19" s="49">
        <v>6164.25</v>
      </c>
      <c r="Q19" s="49">
        <v>2310.25</v>
      </c>
      <c r="R19" s="318">
        <v>10126</v>
      </c>
      <c r="S19" s="318">
        <v>1645</v>
      </c>
      <c r="T19" s="318"/>
      <c r="U19" s="215">
        <f t="shared" si="0"/>
        <v>32178</v>
      </c>
      <c r="V19" s="50"/>
      <c r="W19" s="195"/>
    </row>
    <row r="20" spans="1:23">
      <c r="A20" s="7"/>
      <c r="B20" s="31"/>
      <c r="C20" s="27" t="s">
        <v>24</v>
      </c>
      <c r="D20" s="27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318"/>
      <c r="S20" s="318"/>
      <c r="T20" s="318"/>
      <c r="U20" s="215">
        <f t="shared" si="0"/>
        <v>0</v>
      </c>
      <c r="V20" s="50"/>
      <c r="W20" s="195"/>
    </row>
    <row r="21" spans="1:23">
      <c r="A21" s="7"/>
      <c r="B21" s="31"/>
      <c r="C21" s="27" t="s">
        <v>20</v>
      </c>
      <c r="D21" s="27"/>
      <c r="E21" s="49"/>
      <c r="F21" s="49"/>
      <c r="G21" s="49"/>
      <c r="H21" s="49">
        <v>50</v>
      </c>
      <c r="I21" s="49">
        <v>1254</v>
      </c>
      <c r="J21" s="49">
        <v>160</v>
      </c>
      <c r="K21" s="49"/>
      <c r="L21" s="49">
        <v>44760</v>
      </c>
      <c r="M21" s="49">
        <v>4516.5</v>
      </c>
      <c r="N21" s="49">
        <v>1170</v>
      </c>
      <c r="O21" s="49">
        <v>656.25</v>
      </c>
      <c r="P21" s="49">
        <v>104</v>
      </c>
      <c r="Q21" s="49">
        <v>212</v>
      </c>
      <c r="R21" s="318">
        <v>7089.5</v>
      </c>
      <c r="S21" s="318">
        <v>10</v>
      </c>
      <c r="T21" s="318"/>
      <c r="U21" s="215">
        <f t="shared" si="0"/>
        <v>59982.25</v>
      </c>
      <c r="V21" s="50"/>
      <c r="W21" s="195"/>
    </row>
    <row r="22" spans="1:23">
      <c r="A22" s="7"/>
      <c r="B22" s="31"/>
      <c r="C22" s="27" t="s">
        <v>21</v>
      </c>
      <c r="D22" s="27"/>
      <c r="E22" s="49"/>
      <c r="F22" s="49"/>
      <c r="G22" s="49"/>
      <c r="H22" s="49"/>
      <c r="I22" s="49"/>
      <c r="J22" s="49">
        <v>22.25</v>
      </c>
      <c r="K22" s="49">
        <v>993</v>
      </c>
      <c r="L22" s="49">
        <v>461.25</v>
      </c>
      <c r="M22" s="49">
        <v>219</v>
      </c>
      <c r="N22" s="49">
        <v>57.5</v>
      </c>
      <c r="O22" s="49">
        <v>49.75</v>
      </c>
      <c r="P22" s="49">
        <v>44.25</v>
      </c>
      <c r="Q22" s="49">
        <v>21</v>
      </c>
      <c r="R22" s="318"/>
      <c r="S22" s="318">
        <v>7.5</v>
      </c>
      <c r="T22" s="318"/>
      <c r="U22" s="215">
        <f t="shared" si="0"/>
        <v>1875.5</v>
      </c>
      <c r="V22" s="50"/>
      <c r="W22" s="195"/>
    </row>
    <row r="23" spans="1:23">
      <c r="A23" s="7"/>
      <c r="B23" s="31"/>
      <c r="C23" s="20" t="s">
        <v>25</v>
      </c>
      <c r="D23" s="20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>
        <v>110</v>
      </c>
      <c r="P23" s="49">
        <v>739.5</v>
      </c>
      <c r="Q23" s="49">
        <v>1046</v>
      </c>
      <c r="R23" s="318">
        <v>256.25</v>
      </c>
      <c r="S23" s="318">
        <v>27.5</v>
      </c>
      <c r="T23" s="318">
        <v>13.75</v>
      </c>
      <c r="U23" s="215">
        <f t="shared" si="0"/>
        <v>2193</v>
      </c>
      <c r="V23" s="50"/>
      <c r="W23" s="195"/>
    </row>
    <row r="24" spans="1:23">
      <c r="A24" s="7"/>
      <c r="B24" s="31"/>
      <c r="C24" s="27" t="s">
        <v>19</v>
      </c>
      <c r="D24" s="27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>
        <v>110</v>
      </c>
      <c r="P24" s="49">
        <v>739.5</v>
      </c>
      <c r="Q24" s="49">
        <v>1018.5</v>
      </c>
      <c r="R24" s="318">
        <v>256.25</v>
      </c>
      <c r="S24" s="318">
        <v>27.5</v>
      </c>
      <c r="T24" s="318">
        <v>13.75</v>
      </c>
      <c r="U24" s="215">
        <f t="shared" si="0"/>
        <v>2165.5</v>
      </c>
      <c r="V24" s="50"/>
      <c r="W24" s="195"/>
    </row>
    <row r="25" spans="1:23">
      <c r="A25" s="7"/>
      <c r="B25" s="31"/>
      <c r="C25" s="27" t="s">
        <v>20</v>
      </c>
      <c r="D25" s="27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>
        <v>27.5</v>
      </c>
      <c r="R25" s="318"/>
      <c r="S25" s="318"/>
      <c r="T25" s="318"/>
      <c r="U25" s="215">
        <f t="shared" si="0"/>
        <v>27.5</v>
      </c>
      <c r="V25" s="50"/>
      <c r="W25" s="195"/>
    </row>
    <row r="26" spans="1:23">
      <c r="A26" s="7"/>
      <c r="B26" s="31"/>
      <c r="C26" s="25" t="s">
        <v>26</v>
      </c>
      <c r="D26" s="25"/>
      <c r="E26" s="46"/>
      <c r="F26" s="46"/>
      <c r="G26" s="46"/>
      <c r="H26" s="46"/>
      <c r="I26" s="46"/>
      <c r="J26" s="46">
        <v>3005.1</v>
      </c>
      <c r="K26" s="46">
        <v>12967.525</v>
      </c>
      <c r="L26" s="46">
        <v>8870</v>
      </c>
      <c r="M26" s="46">
        <v>9681.875</v>
      </c>
      <c r="N26" s="46">
        <v>6674.125</v>
      </c>
      <c r="O26" s="46">
        <v>4618.5</v>
      </c>
      <c r="P26" s="46">
        <v>6496.5</v>
      </c>
      <c r="Q26" s="46">
        <v>7112.8</v>
      </c>
      <c r="R26" s="319">
        <v>11867.8</v>
      </c>
      <c r="S26" s="319">
        <v>3008.55</v>
      </c>
      <c r="T26" s="319">
        <v>8229.85</v>
      </c>
      <c r="U26" s="215">
        <f t="shared" si="0"/>
        <v>82532.625000000015</v>
      </c>
      <c r="V26" s="47"/>
      <c r="W26" s="195"/>
    </row>
    <row r="27" spans="1:23">
      <c r="A27" s="7"/>
      <c r="B27" s="31"/>
      <c r="C27" s="19" t="s">
        <v>27</v>
      </c>
      <c r="D27" s="19"/>
      <c r="E27" s="46"/>
      <c r="F27" s="46"/>
      <c r="G27" s="46"/>
      <c r="H27" s="46"/>
      <c r="I27" s="46"/>
      <c r="J27" s="46"/>
      <c r="K27" s="46"/>
      <c r="L27" s="46">
        <v>1136.5</v>
      </c>
      <c r="M27" s="46">
        <v>3173.5</v>
      </c>
      <c r="N27" s="46">
        <v>1440.75</v>
      </c>
      <c r="O27" s="46">
        <v>356.5</v>
      </c>
      <c r="P27" s="46">
        <v>771</v>
      </c>
      <c r="Q27" s="46">
        <v>122.05</v>
      </c>
      <c r="R27" s="319">
        <v>322.8</v>
      </c>
      <c r="S27" s="319"/>
      <c r="T27" s="319">
        <v>856.25</v>
      </c>
      <c r="U27" s="215">
        <f t="shared" si="0"/>
        <v>8179.35</v>
      </c>
      <c r="V27" s="47"/>
      <c r="W27" s="195"/>
    </row>
    <row r="28" spans="1:23">
      <c r="A28" s="7"/>
      <c r="B28" s="31"/>
      <c r="C28" s="20" t="s">
        <v>28</v>
      </c>
      <c r="D28" s="20"/>
      <c r="E28" s="49"/>
      <c r="F28" s="49"/>
      <c r="G28" s="49"/>
      <c r="H28" s="49"/>
      <c r="I28" s="49"/>
      <c r="J28" s="49"/>
      <c r="K28" s="49"/>
      <c r="L28" s="49">
        <v>1116.5</v>
      </c>
      <c r="M28" s="49">
        <v>3040.25</v>
      </c>
      <c r="N28" s="49">
        <v>1183.25</v>
      </c>
      <c r="O28" s="49">
        <v>62.75</v>
      </c>
      <c r="P28" s="49">
        <v>20</v>
      </c>
      <c r="Q28" s="49"/>
      <c r="R28" s="318"/>
      <c r="S28" s="318"/>
      <c r="T28" s="318">
        <v>856.25</v>
      </c>
      <c r="U28" s="215">
        <f t="shared" si="0"/>
        <v>6279</v>
      </c>
      <c r="V28" s="50"/>
      <c r="W28" s="195"/>
    </row>
    <row r="29" spans="1:23">
      <c r="A29" s="7"/>
      <c r="B29" s="31"/>
      <c r="C29" s="27" t="s">
        <v>19</v>
      </c>
      <c r="D29" s="27"/>
      <c r="E29" s="49"/>
      <c r="F29" s="49"/>
      <c r="G29" s="49"/>
      <c r="H29" s="49"/>
      <c r="I29" s="49"/>
      <c r="J29" s="49"/>
      <c r="K29" s="49"/>
      <c r="L29" s="49">
        <v>1089.5</v>
      </c>
      <c r="M29" s="49">
        <v>2945</v>
      </c>
      <c r="N29" s="49">
        <v>1183.25</v>
      </c>
      <c r="O29" s="49">
        <v>55.25</v>
      </c>
      <c r="P29" s="49">
        <v>20</v>
      </c>
      <c r="Q29" s="49"/>
      <c r="R29" s="318"/>
      <c r="S29" s="318"/>
      <c r="T29" s="318">
        <v>835.25</v>
      </c>
      <c r="U29" s="215">
        <f t="shared" si="0"/>
        <v>6128.25</v>
      </c>
      <c r="V29" s="50"/>
      <c r="W29" s="195"/>
    </row>
    <row r="30" spans="1:23">
      <c r="A30" s="7"/>
      <c r="B30" s="31"/>
      <c r="C30" s="27" t="s">
        <v>20</v>
      </c>
      <c r="D30" s="27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318"/>
      <c r="S30" s="318"/>
      <c r="T30" s="318">
        <v>14</v>
      </c>
      <c r="U30" s="215">
        <f t="shared" si="0"/>
        <v>14</v>
      </c>
      <c r="V30" s="50"/>
      <c r="W30" s="195"/>
    </row>
    <row r="31" spans="1:23">
      <c r="A31" s="7"/>
      <c r="B31" s="31"/>
      <c r="C31" s="27" t="s">
        <v>21</v>
      </c>
      <c r="D31" s="27"/>
      <c r="E31" s="49"/>
      <c r="F31" s="49"/>
      <c r="G31" s="49"/>
      <c r="H31" s="49"/>
      <c r="I31" s="49"/>
      <c r="J31" s="49"/>
      <c r="K31" s="49"/>
      <c r="L31" s="49">
        <v>27</v>
      </c>
      <c r="M31" s="49">
        <v>95.25</v>
      </c>
      <c r="N31" s="49"/>
      <c r="O31" s="49">
        <v>7.5</v>
      </c>
      <c r="P31" s="49"/>
      <c r="Q31" s="49"/>
      <c r="R31" s="318"/>
      <c r="S31" s="318"/>
      <c r="T31" s="318">
        <v>7</v>
      </c>
      <c r="U31" s="215">
        <f t="shared" si="0"/>
        <v>136.75</v>
      </c>
      <c r="V31" s="50"/>
      <c r="W31" s="195"/>
    </row>
    <row r="32" spans="1:23">
      <c r="A32" s="7"/>
      <c r="B32" s="31"/>
      <c r="C32" s="20" t="s">
        <v>29</v>
      </c>
      <c r="D32" s="20"/>
      <c r="E32" s="49"/>
      <c r="F32" s="49"/>
      <c r="G32" s="49"/>
      <c r="H32" s="49"/>
      <c r="I32" s="49"/>
      <c r="J32" s="49"/>
      <c r="K32" s="49"/>
      <c r="L32" s="49"/>
      <c r="M32" s="49">
        <v>133.25</v>
      </c>
      <c r="N32" s="49">
        <v>187.5</v>
      </c>
      <c r="O32" s="49">
        <v>85.75</v>
      </c>
      <c r="P32" s="49">
        <v>515</v>
      </c>
      <c r="Q32" s="49">
        <v>75.05</v>
      </c>
      <c r="R32" s="318">
        <v>206.3</v>
      </c>
      <c r="S32" s="318"/>
      <c r="T32" s="318"/>
      <c r="U32" s="215">
        <f t="shared" si="0"/>
        <v>1202.8499999999999</v>
      </c>
      <c r="V32" s="50"/>
      <c r="W32" s="195"/>
    </row>
    <row r="33" spans="1:23">
      <c r="A33" s="7"/>
      <c r="B33" s="31"/>
      <c r="C33" s="27" t="s">
        <v>19</v>
      </c>
      <c r="D33" s="27"/>
      <c r="E33" s="49"/>
      <c r="F33" s="49"/>
      <c r="G33" s="49"/>
      <c r="H33" s="49"/>
      <c r="I33" s="49"/>
      <c r="J33" s="49"/>
      <c r="K33" s="49"/>
      <c r="L33" s="49"/>
      <c r="M33" s="49">
        <v>133.25</v>
      </c>
      <c r="N33" s="49">
        <v>187.5</v>
      </c>
      <c r="O33" s="49">
        <v>70.75</v>
      </c>
      <c r="P33" s="49">
        <v>155</v>
      </c>
      <c r="Q33" s="49">
        <v>75.05</v>
      </c>
      <c r="R33" s="318">
        <v>206.3</v>
      </c>
      <c r="S33" s="318"/>
      <c r="T33" s="318"/>
      <c r="U33" s="215">
        <f t="shared" si="0"/>
        <v>827.84999999999991</v>
      </c>
      <c r="V33" s="50"/>
      <c r="W33" s="195"/>
    </row>
    <row r="34" spans="1:23">
      <c r="A34" s="7"/>
      <c r="B34" s="31"/>
      <c r="C34" s="57" t="s">
        <v>23</v>
      </c>
      <c r="D34" s="27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>
        <v>360</v>
      </c>
      <c r="Q34" s="49"/>
      <c r="R34" s="318"/>
      <c r="S34" s="318"/>
      <c r="T34" s="318"/>
      <c r="U34" s="215">
        <f t="shared" si="0"/>
        <v>360</v>
      </c>
      <c r="V34" s="50"/>
      <c r="W34" s="195"/>
    </row>
    <row r="35" spans="1:23">
      <c r="A35" s="7"/>
      <c r="B35" s="31"/>
      <c r="C35" s="27" t="s">
        <v>21</v>
      </c>
      <c r="D35" s="27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>
        <v>15</v>
      </c>
      <c r="P35" s="49"/>
      <c r="Q35" s="49"/>
      <c r="R35" s="318"/>
      <c r="S35" s="318"/>
      <c r="T35" s="318"/>
      <c r="U35" s="215">
        <f t="shared" si="0"/>
        <v>15</v>
      </c>
      <c r="V35" s="50"/>
      <c r="W35" s="195"/>
    </row>
    <row r="36" spans="1:23">
      <c r="A36" s="7"/>
      <c r="B36" s="31"/>
      <c r="C36" s="20" t="s">
        <v>30</v>
      </c>
      <c r="D36" s="20"/>
      <c r="E36" s="49"/>
      <c r="F36" s="49"/>
      <c r="G36" s="49"/>
      <c r="H36" s="49"/>
      <c r="I36" s="49"/>
      <c r="J36" s="49"/>
      <c r="K36" s="49"/>
      <c r="L36" s="49">
        <v>20</v>
      </c>
      <c r="M36" s="49"/>
      <c r="N36" s="49">
        <v>70</v>
      </c>
      <c r="O36" s="49">
        <v>208</v>
      </c>
      <c r="P36" s="49">
        <v>236</v>
      </c>
      <c r="Q36" s="49">
        <v>47</v>
      </c>
      <c r="R36" s="318">
        <v>116.5</v>
      </c>
      <c r="S36" s="318"/>
      <c r="T36" s="318"/>
      <c r="U36" s="215">
        <f t="shared" si="0"/>
        <v>697.5</v>
      </c>
      <c r="V36" s="50"/>
      <c r="W36" s="195"/>
    </row>
    <row r="37" spans="1:23">
      <c r="A37" s="7"/>
      <c r="B37" s="31"/>
      <c r="C37" s="27" t="s">
        <v>19</v>
      </c>
      <c r="D37" s="27"/>
      <c r="E37" s="49"/>
      <c r="F37" s="49"/>
      <c r="G37" s="49"/>
      <c r="H37" s="49"/>
      <c r="I37" s="49"/>
      <c r="J37" s="49"/>
      <c r="K37" s="49"/>
      <c r="L37" s="49">
        <v>20</v>
      </c>
      <c r="M37" s="49"/>
      <c r="N37" s="49">
        <v>70</v>
      </c>
      <c r="O37" s="49">
        <v>171.75</v>
      </c>
      <c r="P37" s="49">
        <v>209</v>
      </c>
      <c r="Q37" s="49">
        <v>40</v>
      </c>
      <c r="R37" s="318">
        <v>116.5</v>
      </c>
      <c r="S37" s="318"/>
      <c r="T37" s="318"/>
      <c r="U37" s="215">
        <f t="shared" si="0"/>
        <v>627.25</v>
      </c>
      <c r="V37" s="50"/>
      <c r="W37" s="195"/>
    </row>
    <row r="38" spans="1:23">
      <c r="A38" s="7"/>
      <c r="B38" s="31"/>
      <c r="C38" s="27" t="s">
        <v>24</v>
      </c>
      <c r="D38" s="27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>
        <v>14.5</v>
      </c>
      <c r="P38" s="49">
        <v>20</v>
      </c>
      <c r="Q38" s="49"/>
      <c r="R38" s="318"/>
      <c r="S38" s="318"/>
      <c r="T38" s="318"/>
      <c r="U38" s="215">
        <f t="shared" si="0"/>
        <v>34.5</v>
      </c>
      <c r="V38" s="50"/>
      <c r="W38" s="195"/>
    </row>
    <row r="39" spans="1:23">
      <c r="A39" s="7"/>
      <c r="B39" s="31"/>
      <c r="C39" s="27" t="s">
        <v>21</v>
      </c>
      <c r="D39" s="27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>
        <v>21.75</v>
      </c>
      <c r="P39" s="49">
        <v>7</v>
      </c>
      <c r="Q39" s="49">
        <v>7</v>
      </c>
      <c r="R39" s="318"/>
      <c r="S39" s="318"/>
      <c r="T39" s="318"/>
      <c r="U39" s="215">
        <f t="shared" si="0"/>
        <v>35.75</v>
      </c>
      <c r="V39" s="50"/>
      <c r="W39" s="195"/>
    </row>
    <row r="40" spans="1:23">
      <c r="A40" s="7"/>
      <c r="B40" s="31"/>
      <c r="C40" s="28" t="s">
        <v>26</v>
      </c>
      <c r="D40" s="28"/>
      <c r="E40" s="46"/>
      <c r="F40" s="49"/>
      <c r="G40" s="49"/>
      <c r="H40" s="49"/>
      <c r="I40" s="49"/>
      <c r="J40" s="46">
        <v>3005.1</v>
      </c>
      <c r="K40" s="46">
        <v>12967.525</v>
      </c>
      <c r="L40" s="46">
        <v>7733.5</v>
      </c>
      <c r="M40" s="46">
        <v>6508.375</v>
      </c>
      <c r="N40" s="46">
        <v>5233.375</v>
      </c>
      <c r="O40" s="46">
        <v>4262</v>
      </c>
      <c r="P40" s="46">
        <v>5725.5</v>
      </c>
      <c r="Q40" s="46">
        <v>6990.75</v>
      </c>
      <c r="R40" s="319">
        <v>11545</v>
      </c>
      <c r="S40" s="319">
        <v>3008.55</v>
      </c>
      <c r="T40" s="319">
        <v>7373.6</v>
      </c>
      <c r="U40" s="215">
        <f t="shared" si="0"/>
        <v>74353.275000000009</v>
      </c>
      <c r="V40" s="47"/>
      <c r="W40" s="195"/>
    </row>
    <row r="41" spans="1:23">
      <c r="A41" s="7"/>
      <c r="B41" s="31"/>
      <c r="C41" s="20" t="s">
        <v>26</v>
      </c>
      <c r="D41" s="20"/>
      <c r="E41" s="49"/>
      <c r="F41" s="49"/>
      <c r="G41" s="49"/>
      <c r="H41" s="49"/>
      <c r="I41" s="49"/>
      <c r="J41" s="49">
        <v>1493.25</v>
      </c>
      <c r="K41" s="49">
        <v>7541.5</v>
      </c>
      <c r="L41" s="49">
        <v>4679.75</v>
      </c>
      <c r="M41" s="49">
        <v>3677.25</v>
      </c>
      <c r="N41" s="49">
        <v>2996.5</v>
      </c>
      <c r="O41" s="49">
        <v>3074.75</v>
      </c>
      <c r="P41" s="49">
        <v>5385.25</v>
      </c>
      <c r="Q41" s="49">
        <v>6990.75</v>
      </c>
      <c r="R41" s="318">
        <v>11535</v>
      </c>
      <c r="S41" s="318">
        <v>2998.55</v>
      </c>
      <c r="T41" s="318">
        <v>7313.6</v>
      </c>
      <c r="U41" s="215">
        <f t="shared" si="0"/>
        <v>57686.15</v>
      </c>
      <c r="V41" s="47"/>
      <c r="W41" s="195"/>
    </row>
    <row r="42" spans="1:23">
      <c r="A42" s="7"/>
      <c r="B42" s="31"/>
      <c r="C42" s="27" t="s">
        <v>19</v>
      </c>
      <c r="D42" s="27"/>
      <c r="E42" s="49"/>
      <c r="F42" s="49"/>
      <c r="G42" s="49"/>
      <c r="H42" s="49"/>
      <c r="I42" s="49"/>
      <c r="J42" s="49">
        <v>1493.25</v>
      </c>
      <c r="K42" s="49">
        <v>7504.75</v>
      </c>
      <c r="L42" s="49">
        <v>4555</v>
      </c>
      <c r="M42" s="49">
        <v>3635.75</v>
      </c>
      <c r="N42" s="49">
        <v>2909.75</v>
      </c>
      <c r="O42" s="49">
        <v>3053.5</v>
      </c>
      <c r="P42" s="49">
        <v>5360.25</v>
      </c>
      <c r="Q42" s="49">
        <v>6976.75</v>
      </c>
      <c r="R42" s="318">
        <v>11457.25</v>
      </c>
      <c r="S42" s="318">
        <v>2991.25</v>
      </c>
      <c r="T42" s="318">
        <v>7303.6</v>
      </c>
      <c r="U42" s="215">
        <f t="shared" si="0"/>
        <v>57241.1</v>
      </c>
      <c r="V42" s="50"/>
      <c r="W42" s="195"/>
    </row>
    <row r="43" spans="1:23">
      <c r="A43" s="7"/>
      <c r="B43" s="31"/>
      <c r="C43" s="57" t="s">
        <v>23</v>
      </c>
      <c r="D43" s="27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318">
        <v>10</v>
      </c>
      <c r="S43" s="318"/>
      <c r="T43" s="318"/>
      <c r="U43" s="215">
        <f t="shared" si="0"/>
        <v>10</v>
      </c>
      <c r="V43" s="50"/>
      <c r="W43" s="195"/>
    </row>
    <row r="44" spans="1:23">
      <c r="A44" s="7"/>
      <c r="B44" s="31"/>
      <c r="C44" s="27" t="s">
        <v>24</v>
      </c>
      <c r="D44" s="27"/>
      <c r="E44" s="49"/>
      <c r="F44" s="49"/>
      <c r="G44" s="49"/>
      <c r="H44" s="49"/>
      <c r="I44" s="49"/>
      <c r="J44" s="49"/>
      <c r="K44" s="49"/>
      <c r="L44" s="49"/>
      <c r="M44" s="49"/>
      <c r="N44" s="49">
        <v>47.5</v>
      </c>
      <c r="O44" s="49"/>
      <c r="P44" s="49"/>
      <c r="Q44" s="49"/>
      <c r="R44" s="318">
        <v>10</v>
      </c>
      <c r="S44" s="318"/>
      <c r="T44" s="318"/>
      <c r="U44" s="215">
        <f t="shared" si="0"/>
        <v>57.5</v>
      </c>
      <c r="V44" s="50"/>
      <c r="W44" s="195"/>
    </row>
    <row r="45" spans="1:23">
      <c r="A45" s="7"/>
      <c r="B45" s="31"/>
      <c r="C45" s="27" t="s">
        <v>20</v>
      </c>
      <c r="D45" s="27"/>
      <c r="E45" s="49"/>
      <c r="F45" s="49"/>
      <c r="G45" s="49"/>
      <c r="H45" s="49"/>
      <c r="I45" s="49"/>
      <c r="J45" s="49"/>
      <c r="K45" s="49"/>
      <c r="L45" s="49"/>
      <c r="M45" s="49">
        <v>34.5</v>
      </c>
      <c r="N45" s="49">
        <v>17</v>
      </c>
      <c r="O45" s="49">
        <v>14</v>
      </c>
      <c r="P45" s="49">
        <v>17.5</v>
      </c>
      <c r="Q45" s="49"/>
      <c r="R45" s="318">
        <v>57.75</v>
      </c>
      <c r="S45" s="318"/>
      <c r="T45" s="318">
        <v>10</v>
      </c>
      <c r="U45" s="215">
        <f t="shared" si="0"/>
        <v>150.75</v>
      </c>
      <c r="V45" s="50"/>
      <c r="W45" s="195"/>
    </row>
    <row r="46" spans="1:23">
      <c r="A46" s="7"/>
      <c r="B46" s="31"/>
      <c r="C46" s="27" t="s">
        <v>21</v>
      </c>
      <c r="D46" s="27"/>
      <c r="E46" s="49"/>
      <c r="F46" s="49"/>
      <c r="G46" s="49"/>
      <c r="H46" s="49"/>
      <c r="I46" s="49"/>
      <c r="J46" s="49"/>
      <c r="K46" s="49">
        <v>36.75</v>
      </c>
      <c r="L46" s="49">
        <v>124.75</v>
      </c>
      <c r="M46" s="49">
        <v>7</v>
      </c>
      <c r="N46" s="49">
        <v>22.25</v>
      </c>
      <c r="O46" s="49">
        <v>7.25</v>
      </c>
      <c r="P46" s="49">
        <v>7.5</v>
      </c>
      <c r="Q46" s="49">
        <v>14</v>
      </c>
      <c r="R46" s="318"/>
      <c r="S46" s="318">
        <v>7.3</v>
      </c>
      <c r="T46" s="318"/>
      <c r="U46" s="215">
        <f t="shared" si="0"/>
        <v>226.8</v>
      </c>
      <c r="V46" s="50"/>
      <c r="W46" s="195"/>
    </row>
    <row r="47" spans="1:23">
      <c r="A47" s="7"/>
      <c r="B47" s="31"/>
      <c r="C47" s="20" t="s">
        <v>31</v>
      </c>
      <c r="D47" s="20"/>
      <c r="E47" s="49"/>
      <c r="F47" s="49"/>
      <c r="G47" s="49"/>
      <c r="H47" s="49"/>
      <c r="I47" s="49"/>
      <c r="J47" s="49">
        <v>10</v>
      </c>
      <c r="K47" s="49">
        <v>1514.75</v>
      </c>
      <c r="L47" s="49">
        <v>520</v>
      </c>
      <c r="M47" s="49"/>
      <c r="N47" s="49">
        <v>13.75</v>
      </c>
      <c r="O47" s="49"/>
      <c r="P47" s="49"/>
      <c r="Q47" s="49"/>
      <c r="R47" s="318"/>
      <c r="S47" s="318"/>
      <c r="T47" s="318"/>
      <c r="U47" s="215">
        <f t="shared" si="0"/>
        <v>2058.5</v>
      </c>
      <c r="V47" s="50"/>
      <c r="W47" s="195"/>
    </row>
    <row r="48" spans="1:23">
      <c r="A48" s="7"/>
      <c r="B48" s="31"/>
      <c r="C48" s="27" t="s">
        <v>19</v>
      </c>
      <c r="D48" s="27"/>
      <c r="E48" s="49"/>
      <c r="F48" s="49"/>
      <c r="G48" s="49"/>
      <c r="H48" s="49"/>
      <c r="I48" s="49"/>
      <c r="J48" s="49">
        <v>10</v>
      </c>
      <c r="K48" s="49">
        <v>1500.25</v>
      </c>
      <c r="L48" s="49">
        <v>520</v>
      </c>
      <c r="M48" s="49"/>
      <c r="N48" s="49">
        <v>13.75</v>
      </c>
      <c r="O48" s="49"/>
      <c r="P48" s="49"/>
      <c r="Q48" s="49"/>
      <c r="R48" s="318"/>
      <c r="S48" s="318"/>
      <c r="T48" s="318"/>
      <c r="U48" s="215">
        <f t="shared" si="0"/>
        <v>2044</v>
      </c>
      <c r="V48" s="50"/>
      <c r="W48" s="195"/>
    </row>
    <row r="49" spans="1:23">
      <c r="A49" s="7"/>
      <c r="B49" s="31"/>
      <c r="C49" s="27" t="s">
        <v>21</v>
      </c>
      <c r="D49" s="27"/>
      <c r="E49" s="49"/>
      <c r="F49" s="49"/>
      <c r="G49" s="49"/>
      <c r="H49" s="49"/>
      <c r="I49" s="49"/>
      <c r="J49" s="49"/>
      <c r="K49" s="49">
        <v>14.5</v>
      </c>
      <c r="L49" s="49"/>
      <c r="M49" s="49"/>
      <c r="N49" s="49"/>
      <c r="O49" s="49"/>
      <c r="P49" s="49"/>
      <c r="Q49" s="49"/>
      <c r="R49" s="318"/>
      <c r="S49" s="318"/>
      <c r="T49" s="318"/>
      <c r="U49" s="215">
        <f t="shared" si="0"/>
        <v>14.5</v>
      </c>
      <c r="V49" s="50"/>
      <c r="W49" s="195"/>
    </row>
    <row r="50" spans="1:23">
      <c r="A50" s="7"/>
      <c r="B50" s="31"/>
      <c r="C50" s="20" t="s">
        <v>32</v>
      </c>
      <c r="D50" s="20"/>
      <c r="E50" s="49"/>
      <c r="F50" s="49"/>
      <c r="G50" s="49"/>
      <c r="H50" s="49"/>
      <c r="I50" s="49"/>
      <c r="J50" s="49">
        <v>1501.85</v>
      </c>
      <c r="K50" s="49">
        <v>3897.5250000000001</v>
      </c>
      <c r="L50" s="49">
        <v>2533.75</v>
      </c>
      <c r="M50" s="49">
        <v>2831.125</v>
      </c>
      <c r="N50" s="49">
        <v>2223.125</v>
      </c>
      <c r="O50" s="49">
        <v>1187.25</v>
      </c>
      <c r="P50" s="49">
        <v>340.25</v>
      </c>
      <c r="Q50" s="49"/>
      <c r="R50" s="318">
        <v>10</v>
      </c>
      <c r="S50" s="318">
        <v>10</v>
      </c>
      <c r="T50" s="318">
        <v>60</v>
      </c>
      <c r="U50" s="215">
        <f t="shared" si="0"/>
        <v>14594.875</v>
      </c>
      <c r="V50" s="50"/>
      <c r="W50" s="195"/>
    </row>
    <row r="51" spans="1:23">
      <c r="A51" s="7"/>
      <c r="B51" s="31"/>
      <c r="C51" s="27" t="s">
        <v>19</v>
      </c>
      <c r="D51" s="27"/>
      <c r="E51" s="49"/>
      <c r="F51" s="49"/>
      <c r="G51" s="49"/>
      <c r="H51" s="49"/>
      <c r="I51" s="49"/>
      <c r="J51" s="49">
        <v>1501.85</v>
      </c>
      <c r="K51" s="49">
        <v>3875.7750000000001</v>
      </c>
      <c r="L51" s="49">
        <v>2526.5</v>
      </c>
      <c r="M51" s="49">
        <v>2816.125</v>
      </c>
      <c r="N51" s="49">
        <v>2215.875</v>
      </c>
      <c r="O51" s="49">
        <v>1179.75</v>
      </c>
      <c r="P51" s="49">
        <v>340.25</v>
      </c>
      <c r="Q51" s="49"/>
      <c r="R51" s="318">
        <v>10</v>
      </c>
      <c r="S51" s="318">
        <v>10</v>
      </c>
      <c r="T51" s="318">
        <v>60</v>
      </c>
      <c r="U51" s="215">
        <f t="shared" si="0"/>
        <v>14536.125</v>
      </c>
      <c r="V51" s="50"/>
      <c r="W51" s="195"/>
    </row>
    <row r="52" spans="1:23">
      <c r="A52" s="7"/>
      <c r="B52" s="31"/>
      <c r="C52" s="27" t="s">
        <v>21</v>
      </c>
      <c r="D52" s="27"/>
      <c r="E52" s="49"/>
      <c r="F52" s="49"/>
      <c r="G52" s="49"/>
      <c r="H52" s="49"/>
      <c r="I52" s="49"/>
      <c r="J52" s="49"/>
      <c r="K52" s="49">
        <v>21.75</v>
      </c>
      <c r="L52" s="49">
        <v>7.25</v>
      </c>
      <c r="M52" s="49">
        <v>15</v>
      </c>
      <c r="N52" s="49">
        <v>7.25</v>
      </c>
      <c r="O52" s="49">
        <v>7.5</v>
      </c>
      <c r="P52" s="49"/>
      <c r="Q52" s="49"/>
      <c r="R52" s="318"/>
      <c r="S52" s="318"/>
      <c r="T52" s="318"/>
      <c r="U52" s="215">
        <f t="shared" si="0"/>
        <v>58.75</v>
      </c>
      <c r="V52" s="50"/>
      <c r="W52" s="195"/>
    </row>
    <row r="53" spans="1:23">
      <c r="A53" s="7"/>
      <c r="B53" s="31"/>
      <c r="C53" s="20" t="s">
        <v>33</v>
      </c>
      <c r="D53" s="20"/>
      <c r="E53" s="49"/>
      <c r="F53" s="49"/>
      <c r="G53" s="49"/>
      <c r="H53" s="49"/>
      <c r="I53" s="49"/>
      <c r="J53" s="49"/>
      <c r="K53" s="49">
        <v>13.75</v>
      </c>
      <c r="L53" s="49"/>
      <c r="M53" s="49"/>
      <c r="N53" s="49"/>
      <c r="O53" s="49"/>
      <c r="P53" s="49"/>
      <c r="Q53" s="49"/>
      <c r="R53" s="318"/>
      <c r="S53" s="318"/>
      <c r="T53" s="318"/>
      <c r="U53" s="215">
        <f t="shared" si="0"/>
        <v>13.75</v>
      </c>
      <c r="V53" s="50"/>
      <c r="W53" s="195"/>
    </row>
    <row r="54" spans="1:23">
      <c r="A54" s="7"/>
      <c r="B54" s="31"/>
      <c r="C54" s="27" t="s">
        <v>19</v>
      </c>
      <c r="D54" s="27"/>
      <c r="E54" s="49"/>
      <c r="F54" s="49"/>
      <c r="G54" s="49"/>
      <c r="H54" s="49"/>
      <c r="I54" s="49"/>
      <c r="J54" s="49"/>
      <c r="K54" s="49">
        <v>13.75</v>
      </c>
      <c r="L54" s="49"/>
      <c r="M54" s="49"/>
      <c r="N54" s="49"/>
      <c r="O54" s="49"/>
      <c r="P54" s="49"/>
      <c r="Q54" s="49"/>
      <c r="R54" s="318"/>
      <c r="S54" s="318"/>
      <c r="T54" s="318"/>
      <c r="U54" s="215">
        <f t="shared" si="0"/>
        <v>13.75</v>
      </c>
      <c r="V54" s="50"/>
      <c r="W54" s="195"/>
    </row>
    <row r="55" spans="1:23">
      <c r="A55" s="7"/>
      <c r="B55" s="31"/>
      <c r="C55" s="51" t="s">
        <v>34</v>
      </c>
      <c r="D55" s="51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6">
        <v>117</v>
      </c>
      <c r="P55" s="46">
        <v>1430.4749999999999</v>
      </c>
      <c r="Q55" s="46">
        <v>900</v>
      </c>
      <c r="R55" s="319">
        <v>543.75</v>
      </c>
      <c r="S55" s="319"/>
      <c r="T55" s="319">
        <v>1469.25</v>
      </c>
      <c r="U55" s="215">
        <f t="shared" si="0"/>
        <v>4460.4750000000004</v>
      </c>
      <c r="V55" s="50"/>
      <c r="W55" s="195"/>
    </row>
    <row r="56" spans="1:23">
      <c r="A56" s="7"/>
      <c r="B56" s="31"/>
      <c r="C56" s="19" t="s">
        <v>35</v>
      </c>
      <c r="D56" s="1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6">
        <v>117</v>
      </c>
      <c r="P56" s="46">
        <v>1430.4749999999999</v>
      </c>
      <c r="Q56" s="46">
        <v>900</v>
      </c>
      <c r="R56" s="319">
        <v>543.75</v>
      </c>
      <c r="S56" s="319"/>
      <c r="T56" s="319">
        <v>1469.25</v>
      </c>
      <c r="U56" s="215">
        <f t="shared" si="0"/>
        <v>4460.4750000000004</v>
      </c>
      <c r="V56" s="50"/>
      <c r="W56" s="195"/>
    </row>
    <row r="57" spans="1:23">
      <c r="A57" s="7"/>
      <c r="B57" s="31"/>
      <c r="C57" s="20" t="s">
        <v>36</v>
      </c>
      <c r="D57" s="20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>
        <v>117</v>
      </c>
      <c r="P57" s="49">
        <v>1430.4749999999999</v>
      </c>
      <c r="Q57" s="49">
        <v>900</v>
      </c>
      <c r="R57" s="318">
        <v>543.75</v>
      </c>
      <c r="S57" s="318"/>
      <c r="T57" s="318">
        <v>500</v>
      </c>
      <c r="U57" s="215">
        <f t="shared" si="0"/>
        <v>3491.2249999999999</v>
      </c>
      <c r="V57" s="50"/>
      <c r="W57" s="195"/>
    </row>
    <row r="58" spans="1:23">
      <c r="A58" s="7"/>
      <c r="B58" s="31"/>
      <c r="C58" s="27" t="s">
        <v>19</v>
      </c>
      <c r="D58" s="27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>
        <v>117</v>
      </c>
      <c r="P58" s="49">
        <v>1430.4749999999999</v>
      </c>
      <c r="Q58" s="49">
        <v>882.5</v>
      </c>
      <c r="R58" s="318">
        <v>543.75</v>
      </c>
      <c r="S58" s="318"/>
      <c r="T58" s="318">
        <v>500</v>
      </c>
      <c r="U58" s="215">
        <f t="shared" si="0"/>
        <v>3473.7249999999999</v>
      </c>
      <c r="V58" s="50"/>
      <c r="W58" s="195"/>
    </row>
    <row r="59" spans="1:23">
      <c r="A59" s="7"/>
      <c r="B59" s="31"/>
      <c r="C59" s="27" t="s">
        <v>20</v>
      </c>
      <c r="D59" s="27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>
        <v>17.5</v>
      </c>
      <c r="R59" s="318"/>
      <c r="S59" s="318"/>
      <c r="T59" s="318"/>
      <c r="U59" s="215">
        <f t="shared" si="0"/>
        <v>17.5</v>
      </c>
      <c r="V59" s="50"/>
      <c r="W59" s="195"/>
    </row>
    <row r="60" spans="1:23">
      <c r="A60" s="7"/>
      <c r="B60" s="31"/>
      <c r="C60" s="20" t="s">
        <v>155</v>
      </c>
      <c r="D60" s="27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318"/>
      <c r="S60" s="318"/>
      <c r="T60" s="318">
        <v>969.25</v>
      </c>
      <c r="U60" s="215">
        <f t="shared" si="0"/>
        <v>969.25</v>
      </c>
      <c r="V60" s="50"/>
      <c r="W60" s="195"/>
    </row>
    <row r="61" spans="1:23">
      <c r="A61" s="7"/>
      <c r="B61" s="31"/>
      <c r="C61" s="27" t="s">
        <v>19</v>
      </c>
      <c r="D61" s="27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318"/>
      <c r="S61" s="318"/>
      <c r="T61" s="318">
        <v>969.25</v>
      </c>
      <c r="U61" s="215">
        <f t="shared" si="0"/>
        <v>969.25</v>
      </c>
      <c r="V61" s="50"/>
      <c r="W61" s="195"/>
    </row>
    <row r="62" spans="1:23">
      <c r="A62" s="7"/>
      <c r="B62" s="31"/>
      <c r="C62" s="51" t="s">
        <v>37</v>
      </c>
      <c r="D62" s="51"/>
      <c r="E62" s="49"/>
      <c r="F62" s="49"/>
      <c r="G62" s="49"/>
      <c r="H62" s="49"/>
      <c r="I62" s="49"/>
      <c r="J62" s="49"/>
      <c r="K62" s="49"/>
      <c r="L62" s="49"/>
      <c r="M62" s="46">
        <v>23.75</v>
      </c>
      <c r="N62" s="46">
        <v>1552.5</v>
      </c>
      <c r="O62" s="46">
        <v>796.75</v>
      </c>
      <c r="P62" s="46">
        <v>681</v>
      </c>
      <c r="Q62" s="46">
        <v>853.1</v>
      </c>
      <c r="R62" s="319">
        <v>291.75</v>
      </c>
      <c r="S62" s="319">
        <v>76.25</v>
      </c>
      <c r="T62" s="319">
        <v>1651.3</v>
      </c>
      <c r="U62" s="215">
        <f t="shared" si="0"/>
        <v>5926.4000000000005</v>
      </c>
      <c r="V62" s="50"/>
      <c r="W62" s="195"/>
    </row>
    <row r="63" spans="1:23">
      <c r="A63" s="7"/>
      <c r="B63" s="31"/>
      <c r="C63" s="19" t="s">
        <v>38</v>
      </c>
      <c r="D63" s="19"/>
      <c r="E63" s="49"/>
      <c r="F63" s="49"/>
      <c r="G63" s="49"/>
      <c r="H63" s="49"/>
      <c r="I63" s="49"/>
      <c r="J63" s="49"/>
      <c r="K63" s="49"/>
      <c r="L63" s="49"/>
      <c r="M63" s="46">
        <v>23.75</v>
      </c>
      <c r="N63" s="46">
        <v>1552.5</v>
      </c>
      <c r="O63" s="46">
        <v>796.75</v>
      </c>
      <c r="P63" s="46">
        <v>681</v>
      </c>
      <c r="Q63" s="46">
        <v>853.1</v>
      </c>
      <c r="R63" s="319">
        <v>291.75</v>
      </c>
      <c r="S63" s="319">
        <v>76.25</v>
      </c>
      <c r="T63" s="319">
        <v>1651.3</v>
      </c>
      <c r="U63" s="215">
        <f t="shared" si="0"/>
        <v>5926.4000000000005</v>
      </c>
      <c r="V63" s="50"/>
      <c r="W63" s="195"/>
    </row>
    <row r="64" spans="1:23">
      <c r="A64" s="7"/>
      <c r="B64" s="31"/>
      <c r="C64" s="20" t="s">
        <v>38</v>
      </c>
      <c r="D64" s="20"/>
      <c r="E64" s="49"/>
      <c r="F64" s="49"/>
      <c r="G64" s="49"/>
      <c r="H64" s="49"/>
      <c r="I64" s="49"/>
      <c r="J64" s="49"/>
      <c r="K64" s="49"/>
      <c r="L64" s="49"/>
      <c r="M64" s="49">
        <v>23.75</v>
      </c>
      <c r="N64" s="49">
        <v>1552.5</v>
      </c>
      <c r="O64" s="49">
        <v>796.75</v>
      </c>
      <c r="P64" s="49">
        <v>681</v>
      </c>
      <c r="Q64" s="49">
        <v>853.1</v>
      </c>
      <c r="R64" s="318">
        <v>291.75</v>
      </c>
      <c r="S64" s="318">
        <v>76.25</v>
      </c>
      <c r="T64" s="318">
        <v>1651.3</v>
      </c>
      <c r="U64" s="215">
        <f t="shared" si="0"/>
        <v>5926.4000000000005</v>
      </c>
      <c r="V64" s="50"/>
      <c r="W64" s="195"/>
    </row>
    <row r="65" spans="1:23">
      <c r="A65" s="7"/>
      <c r="B65" s="31"/>
      <c r="C65" s="27" t="s">
        <v>19</v>
      </c>
      <c r="D65" s="27"/>
      <c r="E65" s="49"/>
      <c r="F65" s="49"/>
      <c r="G65" s="49"/>
      <c r="H65" s="49"/>
      <c r="I65" s="49"/>
      <c r="J65" s="49"/>
      <c r="K65" s="49"/>
      <c r="L65" s="49"/>
      <c r="M65" s="49">
        <v>23.75</v>
      </c>
      <c r="N65" s="49">
        <v>1449.5</v>
      </c>
      <c r="O65" s="49">
        <v>781.75</v>
      </c>
      <c r="P65" s="49">
        <v>681</v>
      </c>
      <c r="Q65" s="49">
        <v>746.5</v>
      </c>
      <c r="R65" s="318">
        <v>291.75</v>
      </c>
      <c r="S65" s="318">
        <v>61.25</v>
      </c>
      <c r="T65" s="318">
        <v>1636.3</v>
      </c>
      <c r="U65" s="215">
        <f t="shared" si="0"/>
        <v>5671.8</v>
      </c>
      <c r="V65" s="50"/>
      <c r="W65" s="195"/>
    </row>
    <row r="66" spans="1:23">
      <c r="A66" s="7"/>
      <c r="B66" s="31"/>
      <c r="C66" s="27" t="s">
        <v>23</v>
      </c>
      <c r="D66" s="27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318"/>
      <c r="S66" s="318"/>
      <c r="T66" s="318"/>
      <c r="U66" s="215">
        <f t="shared" si="0"/>
        <v>0</v>
      </c>
      <c r="V66" s="50"/>
      <c r="W66" s="195"/>
    </row>
    <row r="67" spans="1:23">
      <c r="A67" s="7"/>
      <c r="B67" s="31"/>
      <c r="C67" s="27" t="s">
        <v>24</v>
      </c>
      <c r="D67" s="27"/>
      <c r="E67" s="49"/>
      <c r="F67" s="49"/>
      <c r="G67" s="49"/>
      <c r="H67" s="49"/>
      <c r="I67" s="49"/>
      <c r="J67" s="49"/>
      <c r="K67" s="49"/>
      <c r="L67" s="49"/>
      <c r="M67" s="49"/>
      <c r="N67" s="49">
        <v>27.5</v>
      </c>
      <c r="O67" s="49">
        <v>15</v>
      </c>
      <c r="P67" s="49"/>
      <c r="Q67" s="49">
        <v>82.85</v>
      </c>
      <c r="R67" s="318"/>
      <c r="S67" s="318">
        <v>15</v>
      </c>
      <c r="T67" s="318">
        <v>15</v>
      </c>
      <c r="U67" s="215">
        <f t="shared" si="0"/>
        <v>155.35</v>
      </c>
      <c r="V67" s="50"/>
      <c r="W67" s="195"/>
    </row>
    <row r="68" spans="1:23">
      <c r="A68" s="7"/>
      <c r="B68" s="31"/>
      <c r="C68" s="27" t="s">
        <v>20</v>
      </c>
      <c r="D68" s="27"/>
      <c r="E68" s="49"/>
      <c r="F68" s="49"/>
      <c r="G68" s="49"/>
      <c r="H68" s="49"/>
      <c r="I68" s="49"/>
      <c r="J68" s="49"/>
      <c r="K68" s="49"/>
      <c r="L68" s="49"/>
      <c r="M68" s="49"/>
      <c r="N68" s="49">
        <v>75.5</v>
      </c>
      <c r="O68" s="49"/>
      <c r="P68" s="49"/>
      <c r="Q68" s="49">
        <v>23.75</v>
      </c>
      <c r="R68" s="318"/>
      <c r="S68" s="318"/>
      <c r="T68" s="318"/>
      <c r="U68" s="215">
        <f t="shared" si="0"/>
        <v>99.25</v>
      </c>
      <c r="V68" s="50"/>
      <c r="W68" s="195"/>
    </row>
    <row r="69" spans="1:23">
      <c r="A69" s="7"/>
      <c r="B69" s="31"/>
      <c r="C69" s="211"/>
      <c r="D69" s="211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320"/>
      <c r="S69" s="320"/>
      <c r="T69" s="320"/>
      <c r="U69" s="320"/>
      <c r="V69" s="50"/>
      <c r="W69" s="195"/>
    </row>
    <row r="70" spans="1:23">
      <c r="A70" s="7"/>
      <c r="B70" s="31"/>
      <c r="C70" s="211"/>
      <c r="D70" s="211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320"/>
      <c r="S70" s="320"/>
      <c r="T70" s="320"/>
      <c r="U70" s="320"/>
      <c r="V70" s="50"/>
      <c r="W70" s="195"/>
    </row>
    <row r="71" spans="1:23">
      <c r="A71" s="7"/>
      <c r="B71" s="31"/>
      <c r="C71" s="211"/>
      <c r="D71" s="211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320"/>
      <c r="S71" s="320"/>
      <c r="T71" s="320"/>
      <c r="U71" s="320"/>
      <c r="V71" s="50"/>
      <c r="W71" s="195"/>
    </row>
    <row r="72" spans="1:23">
      <c r="A72" s="7"/>
      <c r="B72" s="31"/>
      <c r="C72" s="211"/>
      <c r="D72" s="211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320"/>
      <c r="S72" s="320"/>
      <c r="T72" s="320"/>
      <c r="U72" s="320"/>
      <c r="V72" s="50"/>
      <c r="W72" s="195"/>
    </row>
    <row r="73" spans="1:23">
      <c r="A73" s="7"/>
      <c r="B73" s="39"/>
      <c r="C73" s="208"/>
      <c r="D73" s="208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321"/>
      <c r="S73" s="321"/>
      <c r="T73" s="320"/>
      <c r="U73" s="320"/>
      <c r="V73" s="220"/>
      <c r="W73" s="59"/>
    </row>
    <row r="74" spans="1:23">
      <c r="A74" s="7"/>
      <c r="B74" s="31"/>
      <c r="C74" s="53" t="s">
        <v>39</v>
      </c>
      <c r="D74" s="322"/>
      <c r="E74" s="54"/>
      <c r="F74" s="54"/>
      <c r="G74" s="54"/>
      <c r="H74" s="54"/>
      <c r="I74" s="54">
        <v>1566</v>
      </c>
      <c r="J74" s="54">
        <v>1516.75</v>
      </c>
      <c r="K74" s="54">
        <v>693.25</v>
      </c>
      <c r="L74" s="54">
        <v>2550</v>
      </c>
      <c r="M74" s="54">
        <v>9533.375</v>
      </c>
      <c r="N74" s="54">
        <v>1255.75</v>
      </c>
      <c r="O74" s="54">
        <v>220.75</v>
      </c>
      <c r="P74" s="323">
        <v>250</v>
      </c>
      <c r="Q74" s="324">
        <v>268.42500000000001</v>
      </c>
      <c r="R74" s="323">
        <v>1618.75</v>
      </c>
      <c r="S74" s="398">
        <v>436.25</v>
      </c>
      <c r="T74" s="399">
        <v>876.75</v>
      </c>
      <c r="U74" s="215">
        <f t="shared" ref="U74:U133" si="1">SUM(D74:T74)</f>
        <v>20786.05</v>
      </c>
      <c r="V74" s="47"/>
      <c r="W74" s="195"/>
    </row>
    <row r="75" spans="1:23">
      <c r="A75" s="7"/>
      <c r="B75" s="31"/>
      <c r="C75" s="55" t="s">
        <v>40</v>
      </c>
      <c r="D75" s="325"/>
      <c r="E75" s="46"/>
      <c r="F75" s="46"/>
      <c r="G75" s="46"/>
      <c r="H75" s="46"/>
      <c r="I75" s="46">
        <v>1566</v>
      </c>
      <c r="J75" s="46">
        <v>1516.75</v>
      </c>
      <c r="K75" s="46">
        <v>693.25</v>
      </c>
      <c r="L75" s="46">
        <v>2550</v>
      </c>
      <c r="M75" s="46">
        <v>9533.375</v>
      </c>
      <c r="N75" s="46">
        <v>1255.75</v>
      </c>
      <c r="O75" s="46">
        <v>220.75</v>
      </c>
      <c r="P75" s="214">
        <v>250</v>
      </c>
      <c r="Q75" s="248">
        <v>268.42500000000001</v>
      </c>
      <c r="R75" s="214">
        <v>1618.75</v>
      </c>
      <c r="S75" s="392">
        <v>436.25</v>
      </c>
      <c r="T75" s="392">
        <v>876.75</v>
      </c>
      <c r="U75" s="215">
        <f t="shared" si="1"/>
        <v>20786.05</v>
      </c>
      <c r="V75" s="47"/>
      <c r="W75" s="195"/>
    </row>
    <row r="76" spans="1:23">
      <c r="A76" s="7"/>
      <c r="B76" s="31"/>
      <c r="C76" s="56" t="s">
        <v>40</v>
      </c>
      <c r="D76" s="327"/>
      <c r="E76" s="49"/>
      <c r="F76" s="49"/>
      <c r="G76" s="49"/>
      <c r="H76" s="49"/>
      <c r="I76" s="49"/>
      <c r="J76" s="49">
        <v>696.25</v>
      </c>
      <c r="K76" s="49">
        <v>633.25</v>
      </c>
      <c r="L76" s="49">
        <v>2540</v>
      </c>
      <c r="M76" s="49">
        <v>9455.875</v>
      </c>
      <c r="N76" s="49">
        <v>1245.75</v>
      </c>
      <c r="O76" s="49">
        <v>220.75</v>
      </c>
      <c r="P76" s="217">
        <v>250</v>
      </c>
      <c r="Q76" s="217">
        <v>268.42500000000001</v>
      </c>
      <c r="R76" s="328">
        <v>1618.75</v>
      </c>
      <c r="S76" s="391">
        <v>436.25</v>
      </c>
      <c r="T76" s="391">
        <v>876.75</v>
      </c>
      <c r="U76" s="215">
        <f t="shared" si="1"/>
        <v>18242.05</v>
      </c>
      <c r="V76" s="50"/>
      <c r="W76" s="195"/>
    </row>
    <row r="77" spans="1:23">
      <c r="A77" s="7"/>
      <c r="B77" s="31"/>
      <c r="C77" s="57" t="s">
        <v>19</v>
      </c>
      <c r="D77" s="329"/>
      <c r="E77" s="49"/>
      <c r="F77" s="49"/>
      <c r="G77" s="49"/>
      <c r="H77" s="49"/>
      <c r="I77" s="49"/>
      <c r="J77" s="49">
        <v>696.25</v>
      </c>
      <c r="K77" s="49">
        <v>633.25</v>
      </c>
      <c r="L77" s="49">
        <v>2540</v>
      </c>
      <c r="M77" s="49">
        <v>9425.875</v>
      </c>
      <c r="N77" s="49">
        <v>1245.75</v>
      </c>
      <c r="O77" s="49">
        <v>220.75</v>
      </c>
      <c r="P77" s="217">
        <v>230</v>
      </c>
      <c r="Q77" s="217">
        <v>240.25</v>
      </c>
      <c r="R77" s="217">
        <v>1598.75</v>
      </c>
      <c r="S77" s="391">
        <v>436.25</v>
      </c>
      <c r="T77" s="391">
        <v>876.75</v>
      </c>
      <c r="U77" s="215">
        <f t="shared" si="1"/>
        <v>18143.875</v>
      </c>
      <c r="V77" s="50"/>
      <c r="W77" s="195"/>
    </row>
    <row r="78" spans="1:23">
      <c r="A78" s="7"/>
      <c r="B78" s="31"/>
      <c r="C78" s="57" t="s">
        <v>24</v>
      </c>
      <c r="D78" s="329"/>
      <c r="E78" s="49"/>
      <c r="F78" s="49"/>
      <c r="G78" s="49"/>
      <c r="H78" s="49"/>
      <c r="I78" s="49"/>
      <c r="J78" s="49"/>
      <c r="K78" s="49"/>
      <c r="L78" s="49"/>
      <c r="M78" s="49">
        <v>10</v>
      </c>
      <c r="N78" s="49"/>
      <c r="O78" s="49"/>
      <c r="P78" s="217">
        <v>20</v>
      </c>
      <c r="Q78" s="217">
        <v>14.425000000000001</v>
      </c>
      <c r="R78" s="217">
        <v>20</v>
      </c>
      <c r="S78" s="391"/>
      <c r="T78" s="391"/>
      <c r="U78" s="215">
        <f t="shared" si="1"/>
        <v>64.424999999999997</v>
      </c>
      <c r="V78" s="50"/>
      <c r="W78" s="195"/>
    </row>
    <row r="79" spans="1:23">
      <c r="A79" s="7"/>
      <c r="B79" s="31"/>
      <c r="C79" s="57" t="s">
        <v>20</v>
      </c>
      <c r="D79" s="329"/>
      <c r="E79" s="49"/>
      <c r="F79" s="49"/>
      <c r="G79" s="49"/>
      <c r="H79" s="49"/>
      <c r="I79" s="49"/>
      <c r="J79" s="49"/>
      <c r="K79" s="49"/>
      <c r="L79" s="49"/>
      <c r="M79" s="49">
        <v>20</v>
      </c>
      <c r="N79" s="49"/>
      <c r="O79" s="49"/>
      <c r="P79" s="217"/>
      <c r="Q79" s="217">
        <v>13.75</v>
      </c>
      <c r="R79" s="217"/>
      <c r="S79" s="391"/>
      <c r="T79" s="391"/>
      <c r="U79" s="215">
        <f t="shared" si="1"/>
        <v>33.75</v>
      </c>
      <c r="V79" s="50"/>
      <c r="W79" s="195"/>
    </row>
    <row r="80" spans="1:23">
      <c r="A80" s="7"/>
      <c r="B80" s="31"/>
      <c r="C80" s="56" t="s">
        <v>41</v>
      </c>
      <c r="D80" s="327"/>
      <c r="E80" s="49"/>
      <c r="F80" s="49"/>
      <c r="G80" s="49"/>
      <c r="H80" s="49"/>
      <c r="I80" s="49">
        <v>1566</v>
      </c>
      <c r="J80" s="49">
        <v>820.5</v>
      </c>
      <c r="K80" s="49">
        <v>60</v>
      </c>
      <c r="L80" s="49">
        <v>10</v>
      </c>
      <c r="M80" s="49">
        <v>77.5</v>
      </c>
      <c r="N80" s="49">
        <v>10</v>
      </c>
      <c r="O80" s="49"/>
      <c r="P80" s="217"/>
      <c r="Q80" s="217"/>
      <c r="R80" s="217"/>
      <c r="S80" s="391"/>
      <c r="T80" s="391"/>
      <c r="U80" s="215">
        <f t="shared" si="1"/>
        <v>2544</v>
      </c>
      <c r="V80" s="50"/>
      <c r="W80" s="195"/>
    </row>
    <row r="81" spans="1:23">
      <c r="A81" s="7"/>
      <c r="B81" s="31"/>
      <c r="C81" s="57" t="s">
        <v>19</v>
      </c>
      <c r="D81" s="329"/>
      <c r="E81" s="49"/>
      <c r="F81" s="49"/>
      <c r="G81" s="49"/>
      <c r="H81" s="49"/>
      <c r="I81" s="49">
        <v>1566</v>
      </c>
      <c r="J81" s="49">
        <v>820.5</v>
      </c>
      <c r="K81" s="49">
        <v>60</v>
      </c>
      <c r="L81" s="49">
        <v>10</v>
      </c>
      <c r="M81" s="49">
        <v>77.5</v>
      </c>
      <c r="N81" s="49">
        <v>10</v>
      </c>
      <c r="O81" s="49"/>
      <c r="P81" s="217"/>
      <c r="Q81" s="217"/>
      <c r="R81" s="217"/>
      <c r="S81" s="391"/>
      <c r="T81" s="391"/>
      <c r="U81" s="215">
        <f t="shared" si="1"/>
        <v>2544</v>
      </c>
      <c r="V81" s="50"/>
      <c r="W81" s="195"/>
    </row>
    <row r="82" spans="1:23">
      <c r="A82" s="7"/>
      <c r="B82" s="31"/>
      <c r="C82" s="58" t="s">
        <v>42</v>
      </c>
      <c r="D82" s="331"/>
      <c r="E82" s="46">
        <v>77154.489999999991</v>
      </c>
      <c r="F82" s="46">
        <v>245223.87500000003</v>
      </c>
      <c r="G82" s="46">
        <v>484529.77500000008</v>
      </c>
      <c r="H82" s="46">
        <v>349505.45</v>
      </c>
      <c r="I82" s="46">
        <v>472647.75</v>
      </c>
      <c r="J82" s="46">
        <v>390932.25</v>
      </c>
      <c r="K82" s="46">
        <v>463356.17499999999</v>
      </c>
      <c r="L82" s="46">
        <v>405909.625</v>
      </c>
      <c r="M82" s="46">
        <v>511080.125</v>
      </c>
      <c r="N82" s="46">
        <v>309613.34999999998</v>
      </c>
      <c r="O82" s="46">
        <v>281568.5</v>
      </c>
      <c r="P82" s="214">
        <v>276786.40249999997</v>
      </c>
      <c r="Q82" s="214">
        <v>292881.59999999998</v>
      </c>
      <c r="R82" s="214">
        <v>283791.65000000002</v>
      </c>
      <c r="S82" s="392">
        <v>119128.35</v>
      </c>
      <c r="T82" s="392">
        <v>268410.32499999995</v>
      </c>
      <c r="U82" s="215">
        <f t="shared" si="1"/>
        <v>5232519.6924999999</v>
      </c>
      <c r="V82" s="47"/>
      <c r="W82" s="195"/>
    </row>
    <row r="83" spans="1:23">
      <c r="A83" s="7"/>
      <c r="B83" s="31"/>
      <c r="C83" s="55" t="s">
        <v>43</v>
      </c>
      <c r="D83" s="325"/>
      <c r="E83" s="46"/>
      <c r="F83" s="46"/>
      <c r="G83" s="46"/>
      <c r="H83" s="46"/>
      <c r="I83" s="46"/>
      <c r="J83" s="46"/>
      <c r="K83" s="46">
        <v>3922</v>
      </c>
      <c r="L83" s="46">
        <v>5470</v>
      </c>
      <c r="M83" s="46">
        <v>2213.375</v>
      </c>
      <c r="N83" s="46">
        <v>1286</v>
      </c>
      <c r="O83" s="46">
        <v>914.5</v>
      </c>
      <c r="P83" s="214">
        <v>1011.25</v>
      </c>
      <c r="Q83" s="214">
        <v>2108.25</v>
      </c>
      <c r="R83" s="214">
        <v>4203.25</v>
      </c>
      <c r="S83" s="392">
        <v>1104.25</v>
      </c>
      <c r="T83" s="392">
        <v>2597.125</v>
      </c>
      <c r="U83" s="215">
        <f t="shared" si="1"/>
        <v>24830</v>
      </c>
      <c r="V83" s="47"/>
      <c r="W83" s="195"/>
    </row>
    <row r="84" spans="1:23">
      <c r="A84" s="7"/>
      <c r="B84" s="31"/>
      <c r="C84" s="56" t="s">
        <v>44</v>
      </c>
      <c r="D84" s="327"/>
      <c r="E84" s="49"/>
      <c r="F84" s="49"/>
      <c r="G84" s="49"/>
      <c r="H84" s="49"/>
      <c r="I84" s="49"/>
      <c r="J84" s="49"/>
      <c r="K84" s="49">
        <v>319.75</v>
      </c>
      <c r="L84" s="49">
        <v>1482.5</v>
      </c>
      <c r="M84" s="49">
        <v>717.125</v>
      </c>
      <c r="N84" s="49">
        <v>621.5</v>
      </c>
      <c r="O84" s="49">
        <v>599.25</v>
      </c>
      <c r="P84" s="217">
        <v>595.75</v>
      </c>
      <c r="Q84" s="217">
        <v>1167.5</v>
      </c>
      <c r="R84" s="217">
        <v>1485.75</v>
      </c>
      <c r="S84" s="391">
        <v>441</v>
      </c>
      <c r="T84" s="391">
        <v>605</v>
      </c>
      <c r="U84" s="215">
        <f t="shared" si="1"/>
        <v>8035.125</v>
      </c>
      <c r="V84" s="50"/>
      <c r="W84" s="195"/>
    </row>
    <row r="85" spans="1:23">
      <c r="A85" s="7"/>
      <c r="B85" s="31"/>
      <c r="C85" s="57" t="s">
        <v>19</v>
      </c>
      <c r="D85" s="329"/>
      <c r="E85" s="49"/>
      <c r="F85" s="49"/>
      <c r="G85" s="49"/>
      <c r="H85" s="49"/>
      <c r="I85" s="49"/>
      <c r="J85" s="49"/>
      <c r="K85" s="49">
        <v>276.25</v>
      </c>
      <c r="L85" s="49">
        <v>1410.75</v>
      </c>
      <c r="M85" s="49">
        <v>703.125</v>
      </c>
      <c r="N85" s="49">
        <v>591.75</v>
      </c>
      <c r="O85" s="49">
        <v>592</v>
      </c>
      <c r="P85" s="217">
        <v>575</v>
      </c>
      <c r="Q85" s="217">
        <v>1024</v>
      </c>
      <c r="R85" s="217">
        <v>1390.75</v>
      </c>
      <c r="S85" s="391">
        <v>319.5</v>
      </c>
      <c r="T85" s="391">
        <v>479.75</v>
      </c>
      <c r="U85" s="215">
        <f t="shared" si="1"/>
        <v>7362.875</v>
      </c>
      <c r="V85" s="50"/>
      <c r="W85" s="195"/>
    </row>
    <row r="86" spans="1:23">
      <c r="A86" s="7"/>
      <c r="B86" s="31"/>
      <c r="C86" s="57" t="s">
        <v>20</v>
      </c>
      <c r="D86" s="32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217">
        <v>13.75</v>
      </c>
      <c r="Q86" s="217">
        <v>143.5</v>
      </c>
      <c r="R86" s="217">
        <v>95</v>
      </c>
      <c r="S86" s="391">
        <v>121.5</v>
      </c>
      <c r="T86" s="391">
        <v>118.25</v>
      </c>
      <c r="U86" s="215">
        <f t="shared" si="1"/>
        <v>492</v>
      </c>
      <c r="V86" s="50"/>
      <c r="W86" s="195"/>
    </row>
    <row r="87" spans="1:23">
      <c r="A87" s="7"/>
      <c r="B87" s="31"/>
      <c r="C87" s="57" t="s">
        <v>21</v>
      </c>
      <c r="D87" s="329"/>
      <c r="E87" s="49"/>
      <c r="F87" s="49"/>
      <c r="G87" s="49"/>
      <c r="H87" s="49"/>
      <c r="I87" s="49"/>
      <c r="J87" s="49"/>
      <c r="K87" s="49">
        <v>43.5</v>
      </c>
      <c r="L87" s="49">
        <v>71.75</v>
      </c>
      <c r="M87" s="49">
        <v>14</v>
      </c>
      <c r="N87" s="49">
        <v>29.75</v>
      </c>
      <c r="O87" s="49">
        <v>7.25</v>
      </c>
      <c r="P87" s="217">
        <v>7</v>
      </c>
      <c r="Q87" s="217"/>
      <c r="R87" s="217"/>
      <c r="S87" s="391"/>
      <c r="T87" s="391">
        <v>7</v>
      </c>
      <c r="U87" s="215">
        <f t="shared" si="1"/>
        <v>180.25</v>
      </c>
      <c r="V87" s="50"/>
      <c r="W87" s="195"/>
    </row>
    <row r="88" spans="1:23">
      <c r="A88" s="7"/>
      <c r="B88" s="31"/>
      <c r="C88" s="56" t="s">
        <v>45</v>
      </c>
      <c r="D88" s="327"/>
      <c r="E88" s="49"/>
      <c r="F88" s="49"/>
      <c r="G88" s="49"/>
      <c r="H88" s="49"/>
      <c r="I88" s="49"/>
      <c r="J88" s="49"/>
      <c r="K88" s="49">
        <v>3602.25</v>
      </c>
      <c r="L88" s="49">
        <v>3987.5</v>
      </c>
      <c r="M88" s="49">
        <v>1496.25</v>
      </c>
      <c r="N88" s="49">
        <v>664.5</v>
      </c>
      <c r="O88" s="49">
        <v>315.25</v>
      </c>
      <c r="P88" s="217">
        <v>415.5</v>
      </c>
      <c r="Q88" s="217">
        <v>940.75</v>
      </c>
      <c r="R88" s="217">
        <v>2717.5</v>
      </c>
      <c r="S88" s="391">
        <v>663.25</v>
      </c>
      <c r="T88" s="391">
        <v>1992.1249999999998</v>
      </c>
      <c r="U88" s="215">
        <f t="shared" si="1"/>
        <v>16794.875</v>
      </c>
      <c r="V88" s="50"/>
      <c r="W88" s="195"/>
    </row>
    <row r="89" spans="1:23">
      <c r="A89" s="7"/>
      <c r="B89" s="31"/>
      <c r="C89" s="57" t="s">
        <v>19</v>
      </c>
      <c r="D89" s="329"/>
      <c r="E89" s="49"/>
      <c r="F89" s="49"/>
      <c r="G89" s="49"/>
      <c r="H89" s="49"/>
      <c r="I89" s="49"/>
      <c r="J89" s="49"/>
      <c r="K89" s="49">
        <v>3470.5</v>
      </c>
      <c r="L89" s="49">
        <v>3782</v>
      </c>
      <c r="M89" s="49">
        <v>1336.5</v>
      </c>
      <c r="N89" s="49">
        <v>635.5</v>
      </c>
      <c r="O89" s="49">
        <v>315.25</v>
      </c>
      <c r="P89" s="217">
        <v>415.5</v>
      </c>
      <c r="Q89" s="217">
        <v>885.75</v>
      </c>
      <c r="R89" s="217">
        <v>1738.5</v>
      </c>
      <c r="S89" s="391">
        <v>431</v>
      </c>
      <c r="T89" s="391">
        <v>1964.3249999999998</v>
      </c>
      <c r="U89" s="215">
        <f t="shared" si="1"/>
        <v>14974.825000000001</v>
      </c>
      <c r="V89" s="50"/>
      <c r="W89" s="195"/>
    </row>
    <row r="90" spans="1:23">
      <c r="A90" s="7"/>
      <c r="B90" s="31"/>
      <c r="C90" s="57" t="s">
        <v>23</v>
      </c>
      <c r="D90" s="32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217"/>
      <c r="Q90" s="217"/>
      <c r="R90" s="217">
        <v>27.5</v>
      </c>
      <c r="S90" s="391"/>
      <c r="T90" s="391"/>
      <c r="U90" s="215">
        <f t="shared" si="1"/>
        <v>27.5</v>
      </c>
      <c r="V90" s="50"/>
      <c r="W90" s="195"/>
    </row>
    <row r="91" spans="1:23">
      <c r="A91" s="7"/>
      <c r="B91" s="31"/>
      <c r="C91" s="57" t="s">
        <v>20</v>
      </c>
      <c r="D91" s="329"/>
      <c r="E91" s="49"/>
      <c r="F91" s="49"/>
      <c r="G91" s="49"/>
      <c r="H91" s="49"/>
      <c r="I91" s="49"/>
      <c r="J91" s="49"/>
      <c r="K91" s="49"/>
      <c r="L91" s="49"/>
      <c r="M91" s="49">
        <v>35.5</v>
      </c>
      <c r="N91" s="49"/>
      <c r="O91" s="49"/>
      <c r="P91" s="217"/>
      <c r="Q91" s="217">
        <v>47.75</v>
      </c>
      <c r="R91" s="217">
        <v>951.5</v>
      </c>
      <c r="S91" s="391">
        <v>232.25</v>
      </c>
      <c r="T91" s="391">
        <v>27.8</v>
      </c>
      <c r="U91" s="215">
        <f t="shared" si="1"/>
        <v>1294.8</v>
      </c>
      <c r="V91" s="50"/>
      <c r="W91" s="195"/>
    </row>
    <row r="92" spans="1:23">
      <c r="A92" s="7"/>
      <c r="B92" s="31"/>
      <c r="C92" s="57" t="s">
        <v>21</v>
      </c>
      <c r="D92" s="329"/>
      <c r="E92" s="49"/>
      <c r="F92" s="49"/>
      <c r="G92" s="49"/>
      <c r="H92" s="49"/>
      <c r="I92" s="49"/>
      <c r="J92" s="49"/>
      <c r="K92" s="49">
        <v>131.75</v>
      </c>
      <c r="L92" s="49">
        <v>205.5</v>
      </c>
      <c r="M92" s="49">
        <v>124.25</v>
      </c>
      <c r="N92" s="49">
        <v>29</v>
      </c>
      <c r="O92" s="49"/>
      <c r="P92" s="217"/>
      <c r="Q92" s="217">
        <v>7.25</v>
      </c>
      <c r="R92" s="217"/>
      <c r="S92" s="391"/>
      <c r="T92" s="391"/>
      <c r="U92" s="215">
        <f t="shared" si="1"/>
        <v>497.75</v>
      </c>
      <c r="V92" s="50"/>
      <c r="W92" s="195"/>
    </row>
    <row r="93" spans="1:23">
      <c r="A93" s="7"/>
      <c r="B93" s="12"/>
      <c r="C93" s="55" t="s">
        <v>42</v>
      </c>
      <c r="D93" s="332">
        <v>1008.75</v>
      </c>
      <c r="E93" s="46">
        <v>77154.489999999991</v>
      </c>
      <c r="F93" s="46">
        <v>245223.87500000003</v>
      </c>
      <c r="G93" s="46">
        <v>484529.77500000008</v>
      </c>
      <c r="H93" s="46">
        <v>349505.45</v>
      </c>
      <c r="I93" s="46">
        <v>472647.75</v>
      </c>
      <c r="J93" s="46">
        <v>390932.25</v>
      </c>
      <c r="K93" s="46">
        <v>459434.17499999999</v>
      </c>
      <c r="L93" s="46">
        <v>400439.625</v>
      </c>
      <c r="M93" s="46">
        <v>508866.75</v>
      </c>
      <c r="N93" s="46">
        <v>308327.34999999998</v>
      </c>
      <c r="O93" s="46">
        <v>280654</v>
      </c>
      <c r="P93" s="214">
        <v>275775.15249999997</v>
      </c>
      <c r="Q93" s="214">
        <v>290773.34999999998</v>
      </c>
      <c r="R93" s="214">
        <v>277275.65000000002</v>
      </c>
      <c r="S93" s="392">
        <v>117730.85</v>
      </c>
      <c r="T93" s="392">
        <v>265659.44999999995</v>
      </c>
      <c r="U93" s="215">
        <f t="shared" si="1"/>
        <v>5205938.6924999999</v>
      </c>
      <c r="V93" s="47"/>
      <c r="W93" s="59"/>
    </row>
    <row r="94" spans="1:23">
      <c r="A94" s="7"/>
      <c r="B94" s="12"/>
      <c r="C94" s="56" t="s">
        <v>46</v>
      </c>
      <c r="D94" s="333">
        <v>274.75</v>
      </c>
      <c r="E94" s="49">
        <v>5987.3499999999995</v>
      </c>
      <c r="F94" s="49">
        <v>11828.125</v>
      </c>
      <c r="G94" s="49">
        <v>24016.400000000001</v>
      </c>
      <c r="H94" s="49">
        <v>21364.025000000001</v>
      </c>
      <c r="I94" s="49">
        <v>116032.4</v>
      </c>
      <c r="J94" s="49">
        <v>31517.45</v>
      </c>
      <c r="K94" s="49">
        <v>64954.5</v>
      </c>
      <c r="L94" s="49">
        <v>51497.75</v>
      </c>
      <c r="M94" s="49">
        <v>37892.25</v>
      </c>
      <c r="N94" s="49">
        <v>22390.5</v>
      </c>
      <c r="O94" s="49">
        <v>54742</v>
      </c>
      <c r="P94" s="217">
        <v>46996.75</v>
      </c>
      <c r="Q94" s="217">
        <v>12825.75</v>
      </c>
      <c r="R94" s="217">
        <v>10789</v>
      </c>
      <c r="S94" s="391">
        <v>7564.25</v>
      </c>
      <c r="T94" s="391">
        <v>11340</v>
      </c>
      <c r="U94" s="215">
        <f t="shared" si="1"/>
        <v>532013.25</v>
      </c>
      <c r="V94" s="50"/>
      <c r="W94" s="59"/>
    </row>
    <row r="95" spans="1:23">
      <c r="A95" s="7"/>
      <c r="B95" s="12"/>
      <c r="C95" s="57" t="s">
        <v>19</v>
      </c>
      <c r="D95" s="333">
        <v>274.75</v>
      </c>
      <c r="E95" s="49">
        <v>5649.8499999999995</v>
      </c>
      <c r="F95" s="49">
        <v>11390.375</v>
      </c>
      <c r="G95" s="49">
        <v>17522.650000000001</v>
      </c>
      <c r="H95" s="49">
        <v>11663.775</v>
      </c>
      <c r="I95" s="49">
        <v>6854.375</v>
      </c>
      <c r="J95" s="49">
        <v>8781.25</v>
      </c>
      <c r="K95" s="49">
        <v>12114.5</v>
      </c>
      <c r="L95" s="49">
        <v>8198</v>
      </c>
      <c r="M95" s="49">
        <v>10935.5</v>
      </c>
      <c r="N95" s="49">
        <v>8200.5</v>
      </c>
      <c r="O95" s="49">
        <v>9134.5</v>
      </c>
      <c r="P95" s="217">
        <v>6030.5</v>
      </c>
      <c r="Q95" s="217">
        <v>7645.75</v>
      </c>
      <c r="R95" s="217">
        <v>8729</v>
      </c>
      <c r="S95" s="391">
        <v>7547.25</v>
      </c>
      <c r="T95" s="391">
        <v>10345</v>
      </c>
      <c r="U95" s="215">
        <f t="shared" si="1"/>
        <v>151017.52499999999</v>
      </c>
      <c r="V95" s="50"/>
      <c r="W95" s="59"/>
    </row>
    <row r="96" spans="1:23">
      <c r="A96" s="7"/>
      <c r="B96" s="12"/>
      <c r="C96" s="57" t="s">
        <v>23</v>
      </c>
      <c r="D96" s="329"/>
      <c r="E96" s="49">
        <v>87.5</v>
      </c>
      <c r="F96" s="49"/>
      <c r="G96" s="49"/>
      <c r="H96" s="49"/>
      <c r="I96" s="49"/>
      <c r="J96" s="49"/>
      <c r="K96" s="49">
        <v>350</v>
      </c>
      <c r="L96" s="49">
        <v>2305</v>
      </c>
      <c r="M96" s="49">
        <v>1465</v>
      </c>
      <c r="N96" s="49">
        <v>1670</v>
      </c>
      <c r="O96" s="49">
        <v>730</v>
      </c>
      <c r="P96" s="217"/>
      <c r="Q96" s="249">
        <v>2020</v>
      </c>
      <c r="R96" s="217">
        <v>2008.75</v>
      </c>
      <c r="S96" s="393"/>
      <c r="T96" s="391">
        <v>971.25</v>
      </c>
      <c r="U96" s="215">
        <f t="shared" si="1"/>
        <v>11607.5</v>
      </c>
      <c r="V96" s="50"/>
      <c r="W96" s="59"/>
    </row>
    <row r="97" spans="1:23">
      <c r="A97" s="7"/>
      <c r="B97" s="12"/>
      <c r="C97" s="57" t="s">
        <v>24</v>
      </c>
      <c r="D97" s="329"/>
      <c r="E97" s="49"/>
      <c r="F97" s="49"/>
      <c r="G97" s="49"/>
      <c r="H97" s="49"/>
      <c r="I97" s="49">
        <v>0</v>
      </c>
      <c r="J97" s="49"/>
      <c r="K97" s="49"/>
      <c r="L97" s="49">
        <v>272.5</v>
      </c>
      <c r="M97" s="49">
        <v>75</v>
      </c>
      <c r="N97" s="49">
        <v>360</v>
      </c>
      <c r="O97" s="49">
        <v>720</v>
      </c>
      <c r="P97" s="217">
        <v>360</v>
      </c>
      <c r="Q97" s="249"/>
      <c r="R97" s="217"/>
      <c r="S97" s="330"/>
      <c r="T97" s="391"/>
      <c r="U97" s="215">
        <f t="shared" si="1"/>
        <v>1787.5</v>
      </c>
      <c r="V97" s="50"/>
      <c r="W97" s="59"/>
    </row>
    <row r="98" spans="1:23">
      <c r="A98" s="7"/>
      <c r="B98" s="12"/>
      <c r="C98" s="57" t="s">
        <v>20</v>
      </c>
      <c r="D98" s="329"/>
      <c r="E98" s="49">
        <v>250</v>
      </c>
      <c r="F98" s="49">
        <v>437.75</v>
      </c>
      <c r="G98" s="49">
        <v>6493.75</v>
      </c>
      <c r="H98" s="49">
        <v>9700.25</v>
      </c>
      <c r="I98" s="49">
        <v>109178.02499999999</v>
      </c>
      <c r="J98" s="49">
        <v>22730.95</v>
      </c>
      <c r="K98" s="49">
        <v>52490</v>
      </c>
      <c r="L98" s="49">
        <v>40715</v>
      </c>
      <c r="M98" s="49">
        <v>25416.75</v>
      </c>
      <c r="N98" s="49">
        <v>12152.5</v>
      </c>
      <c r="O98" s="49">
        <v>44157.5</v>
      </c>
      <c r="P98" s="217">
        <v>40606.25</v>
      </c>
      <c r="Q98" s="249">
        <v>3160</v>
      </c>
      <c r="R98" s="217">
        <v>23.75</v>
      </c>
      <c r="S98" s="330">
        <v>17</v>
      </c>
      <c r="T98" s="391">
        <v>23.75</v>
      </c>
      <c r="U98" s="215">
        <f t="shared" si="1"/>
        <v>367553.22499999998</v>
      </c>
      <c r="V98" s="50"/>
      <c r="W98" s="59"/>
    </row>
    <row r="99" spans="1:23">
      <c r="A99" s="7"/>
      <c r="B99" s="12"/>
      <c r="C99" s="57" t="s">
        <v>21</v>
      </c>
      <c r="D99" s="329"/>
      <c r="E99" s="49"/>
      <c r="F99" s="49"/>
      <c r="G99" s="49"/>
      <c r="H99" s="49"/>
      <c r="I99" s="49"/>
      <c r="J99" s="49">
        <v>5.25</v>
      </c>
      <c r="K99" s="49"/>
      <c r="L99" s="49">
        <v>7.25</v>
      </c>
      <c r="M99" s="49"/>
      <c r="N99" s="49">
        <v>7.5</v>
      </c>
      <c r="O99" s="49"/>
      <c r="P99" s="217"/>
      <c r="Q99" s="249"/>
      <c r="R99" s="217">
        <v>27.5</v>
      </c>
      <c r="S99" s="330"/>
      <c r="T99" s="391"/>
      <c r="U99" s="215">
        <f t="shared" si="1"/>
        <v>47.5</v>
      </c>
      <c r="V99" s="50"/>
      <c r="W99" s="59"/>
    </row>
    <row r="100" spans="1:23">
      <c r="A100" s="7"/>
      <c r="B100" s="12"/>
      <c r="C100" s="56" t="s">
        <v>47</v>
      </c>
      <c r="D100" s="327"/>
      <c r="E100" s="49">
        <v>1650.79</v>
      </c>
      <c r="F100" s="49">
        <v>4926.7</v>
      </c>
      <c r="G100" s="49">
        <v>10600.775000000001</v>
      </c>
      <c r="H100" s="49">
        <v>5000.75</v>
      </c>
      <c r="I100" s="49">
        <v>6481.75</v>
      </c>
      <c r="J100" s="49">
        <v>7930.3249999999998</v>
      </c>
      <c r="K100" s="49">
        <v>2993.75</v>
      </c>
      <c r="L100" s="49">
        <v>2007.5</v>
      </c>
      <c r="M100" s="49">
        <v>2371.5</v>
      </c>
      <c r="N100" s="49">
        <v>3986.75</v>
      </c>
      <c r="O100" s="49">
        <v>8672.25</v>
      </c>
      <c r="P100" s="217">
        <v>3437</v>
      </c>
      <c r="Q100" s="249">
        <v>698.75</v>
      </c>
      <c r="R100" s="217">
        <v>233.75</v>
      </c>
      <c r="S100" s="330">
        <v>171.25</v>
      </c>
      <c r="T100" s="391">
        <v>605.25</v>
      </c>
      <c r="U100" s="215">
        <f t="shared" si="1"/>
        <v>61768.84</v>
      </c>
      <c r="V100" s="50"/>
      <c r="W100" s="59"/>
    </row>
    <row r="101" spans="1:23">
      <c r="A101" s="7"/>
      <c r="B101" s="12"/>
      <c r="C101" s="57" t="s">
        <v>19</v>
      </c>
      <c r="D101" s="329"/>
      <c r="E101" s="49">
        <v>1633.04</v>
      </c>
      <c r="F101" s="49">
        <v>4926.7</v>
      </c>
      <c r="G101" s="49">
        <v>10053.275000000001</v>
      </c>
      <c r="H101" s="49">
        <v>4760.75</v>
      </c>
      <c r="I101" s="49">
        <v>6255</v>
      </c>
      <c r="J101" s="49">
        <v>7825.3249999999998</v>
      </c>
      <c r="K101" s="49">
        <v>2993.75</v>
      </c>
      <c r="L101" s="49">
        <v>1200.25</v>
      </c>
      <c r="M101" s="49">
        <v>1711.5</v>
      </c>
      <c r="N101" s="49">
        <v>3979.75</v>
      </c>
      <c r="O101" s="49">
        <v>8672.25</v>
      </c>
      <c r="P101" s="217">
        <v>3437</v>
      </c>
      <c r="Q101" s="249">
        <v>678.75</v>
      </c>
      <c r="R101" s="217">
        <v>233.75</v>
      </c>
      <c r="S101" s="330">
        <v>171.25</v>
      </c>
      <c r="T101" s="391">
        <v>605.25</v>
      </c>
      <c r="U101" s="215">
        <f t="shared" si="1"/>
        <v>59137.59</v>
      </c>
      <c r="V101" s="50"/>
      <c r="W101" s="59"/>
    </row>
    <row r="102" spans="1:23">
      <c r="A102" s="7"/>
      <c r="B102" s="12"/>
      <c r="C102" s="57" t="s">
        <v>23</v>
      </c>
      <c r="D102" s="329"/>
      <c r="E102" s="49"/>
      <c r="F102" s="49"/>
      <c r="G102" s="49"/>
      <c r="H102" s="49"/>
      <c r="I102" s="49"/>
      <c r="J102" s="49"/>
      <c r="K102" s="49"/>
      <c r="L102" s="49">
        <v>560</v>
      </c>
      <c r="M102" s="49">
        <v>660</v>
      </c>
      <c r="N102" s="49">
        <v>7</v>
      </c>
      <c r="O102" s="49"/>
      <c r="P102" s="217"/>
      <c r="Q102" s="249"/>
      <c r="R102" s="217"/>
      <c r="S102" s="330"/>
      <c r="T102" s="391"/>
      <c r="U102" s="215">
        <f t="shared" si="1"/>
        <v>1227</v>
      </c>
      <c r="V102" s="50"/>
      <c r="W102" s="59"/>
    </row>
    <row r="103" spans="1:23">
      <c r="A103" s="7"/>
      <c r="B103" s="12"/>
      <c r="C103" s="57" t="s">
        <v>20</v>
      </c>
      <c r="D103" s="329"/>
      <c r="E103" s="49">
        <v>17.75</v>
      </c>
      <c r="F103" s="49"/>
      <c r="G103" s="49">
        <v>547.5</v>
      </c>
      <c r="H103" s="49">
        <v>240</v>
      </c>
      <c r="I103" s="49">
        <v>212</v>
      </c>
      <c r="J103" s="49">
        <v>105</v>
      </c>
      <c r="K103" s="49"/>
      <c r="L103" s="49">
        <v>240</v>
      </c>
      <c r="M103" s="49"/>
      <c r="N103" s="49"/>
      <c r="O103" s="49"/>
      <c r="P103" s="217"/>
      <c r="Q103" s="249">
        <v>20</v>
      </c>
      <c r="R103" s="217"/>
      <c r="S103" s="330"/>
      <c r="T103" s="391"/>
      <c r="U103" s="215">
        <f t="shared" si="1"/>
        <v>1382.25</v>
      </c>
      <c r="V103" s="50"/>
      <c r="W103" s="59"/>
    </row>
    <row r="104" spans="1:23">
      <c r="A104" s="7"/>
      <c r="B104" s="12"/>
      <c r="C104" s="57" t="s">
        <v>21</v>
      </c>
      <c r="D104" s="329"/>
      <c r="E104" s="49"/>
      <c r="F104" s="49"/>
      <c r="G104" s="49"/>
      <c r="H104" s="49"/>
      <c r="I104" s="49">
        <v>14.75</v>
      </c>
      <c r="J104" s="49"/>
      <c r="K104" s="49"/>
      <c r="L104" s="49">
        <v>7.25</v>
      </c>
      <c r="M104" s="49"/>
      <c r="N104" s="49"/>
      <c r="O104" s="49"/>
      <c r="P104" s="217"/>
      <c r="Q104" s="249"/>
      <c r="R104" s="217"/>
      <c r="S104" s="330"/>
      <c r="T104" s="391"/>
      <c r="U104" s="215">
        <f t="shared" si="1"/>
        <v>22</v>
      </c>
      <c r="V104" s="50"/>
      <c r="W104" s="59"/>
    </row>
    <row r="105" spans="1:23">
      <c r="A105" s="7"/>
      <c r="B105" s="12"/>
      <c r="C105" s="56" t="s">
        <v>48</v>
      </c>
      <c r="D105" s="327"/>
      <c r="E105" s="49">
        <v>194.5</v>
      </c>
      <c r="F105" s="49">
        <v>7611.65</v>
      </c>
      <c r="G105" s="49">
        <v>8628.7999999999993</v>
      </c>
      <c r="H105" s="49">
        <v>4913.875</v>
      </c>
      <c r="I105" s="49">
        <v>2878.6750000000002</v>
      </c>
      <c r="J105" s="49">
        <v>2007.5</v>
      </c>
      <c r="K105" s="49">
        <v>2381.75</v>
      </c>
      <c r="L105" s="49">
        <v>2729.75</v>
      </c>
      <c r="M105" s="49">
        <v>3157.25</v>
      </c>
      <c r="N105" s="49">
        <v>1601</v>
      </c>
      <c r="O105" s="49">
        <v>2194.5</v>
      </c>
      <c r="P105" s="217">
        <v>2362.75</v>
      </c>
      <c r="Q105" s="249">
        <v>1065.9000000000001</v>
      </c>
      <c r="R105" s="217">
        <v>822.5</v>
      </c>
      <c r="S105" s="330">
        <v>157.5</v>
      </c>
      <c r="T105" s="391">
        <v>20</v>
      </c>
      <c r="U105" s="215">
        <f t="shared" si="1"/>
        <v>42727.9</v>
      </c>
      <c r="V105" s="50"/>
      <c r="W105" s="59"/>
    </row>
    <row r="106" spans="1:23">
      <c r="A106" s="7"/>
      <c r="B106" s="12"/>
      <c r="C106" s="57" t="s">
        <v>19</v>
      </c>
      <c r="D106" s="329"/>
      <c r="E106" s="49">
        <v>194.5</v>
      </c>
      <c r="F106" s="49">
        <v>7611.65</v>
      </c>
      <c r="G106" s="49">
        <v>8388.2999999999993</v>
      </c>
      <c r="H106" s="49">
        <v>4913.875</v>
      </c>
      <c r="I106" s="49">
        <v>2878.6750000000002</v>
      </c>
      <c r="J106" s="49">
        <v>2007.5</v>
      </c>
      <c r="K106" s="49">
        <v>2381.75</v>
      </c>
      <c r="L106" s="49">
        <v>2715.25</v>
      </c>
      <c r="M106" s="49">
        <v>3114.25</v>
      </c>
      <c r="N106" s="49">
        <v>1572.5</v>
      </c>
      <c r="O106" s="49">
        <v>2166.25</v>
      </c>
      <c r="P106" s="217">
        <v>2348.75</v>
      </c>
      <c r="Q106" s="249">
        <v>1058.6500000000001</v>
      </c>
      <c r="R106" s="217">
        <v>822.5</v>
      </c>
      <c r="S106" s="330">
        <v>157.5</v>
      </c>
      <c r="T106" s="391">
        <v>20</v>
      </c>
      <c r="U106" s="215">
        <f t="shared" si="1"/>
        <v>42351.9</v>
      </c>
      <c r="V106" s="50"/>
      <c r="W106" s="59"/>
    </row>
    <row r="107" spans="1:23">
      <c r="A107" s="7"/>
      <c r="B107" s="12"/>
      <c r="C107" s="57" t="s">
        <v>20</v>
      </c>
      <c r="D107" s="329"/>
      <c r="E107" s="49"/>
      <c r="F107" s="49"/>
      <c r="G107" s="49">
        <v>240.5</v>
      </c>
      <c r="H107" s="49"/>
      <c r="I107" s="49"/>
      <c r="J107" s="49"/>
      <c r="K107" s="49"/>
      <c r="L107" s="49"/>
      <c r="M107" s="49"/>
      <c r="N107" s="49"/>
      <c r="O107" s="49"/>
      <c r="P107" s="217"/>
      <c r="Q107" s="249"/>
      <c r="R107" s="217"/>
      <c r="S107" s="330"/>
      <c r="T107" s="391"/>
      <c r="U107" s="215">
        <f t="shared" si="1"/>
        <v>240.5</v>
      </c>
      <c r="V107" s="50"/>
      <c r="W107" s="59"/>
    </row>
    <row r="108" spans="1:23">
      <c r="A108" s="7"/>
      <c r="B108" s="12"/>
      <c r="C108" s="57" t="s">
        <v>21</v>
      </c>
      <c r="D108" s="329"/>
      <c r="E108" s="49"/>
      <c r="F108" s="49"/>
      <c r="G108" s="49"/>
      <c r="H108" s="49"/>
      <c r="I108" s="49"/>
      <c r="J108" s="49"/>
      <c r="K108" s="49"/>
      <c r="L108" s="49">
        <v>14.5</v>
      </c>
      <c r="M108" s="49">
        <v>43</v>
      </c>
      <c r="N108" s="49">
        <v>28.5</v>
      </c>
      <c r="O108" s="49">
        <v>28.25</v>
      </c>
      <c r="P108" s="217">
        <v>14</v>
      </c>
      <c r="Q108" s="249">
        <v>7.25</v>
      </c>
      <c r="R108" s="217"/>
      <c r="S108" s="330"/>
      <c r="T108" s="391"/>
      <c r="U108" s="215">
        <f t="shared" si="1"/>
        <v>135.5</v>
      </c>
      <c r="V108" s="50"/>
      <c r="W108" s="59"/>
    </row>
    <row r="109" spans="1:23">
      <c r="A109" s="7"/>
      <c r="B109" s="12"/>
      <c r="C109" s="56" t="s">
        <v>49</v>
      </c>
      <c r="D109" s="327"/>
      <c r="E109" s="49">
        <v>10</v>
      </c>
      <c r="F109" s="49">
        <v>17.5</v>
      </c>
      <c r="G109" s="49">
        <v>8083.3249999999998</v>
      </c>
      <c r="H109" s="49">
        <v>6477.7999999999993</v>
      </c>
      <c r="I109" s="49">
        <v>3142.25</v>
      </c>
      <c r="J109" s="49">
        <v>5152.75</v>
      </c>
      <c r="K109" s="49">
        <v>7289.125</v>
      </c>
      <c r="L109" s="49">
        <v>7862.375</v>
      </c>
      <c r="M109" s="49">
        <v>6902.5</v>
      </c>
      <c r="N109" s="49">
        <v>5779.125</v>
      </c>
      <c r="O109" s="49">
        <v>3698.25</v>
      </c>
      <c r="P109" s="217">
        <v>6455.75</v>
      </c>
      <c r="Q109" s="249">
        <v>3658</v>
      </c>
      <c r="R109" s="217">
        <v>4575.5</v>
      </c>
      <c r="S109" s="330">
        <v>573</v>
      </c>
      <c r="T109" s="391">
        <v>1731.5</v>
      </c>
      <c r="U109" s="215">
        <f t="shared" si="1"/>
        <v>71408.75</v>
      </c>
      <c r="V109" s="50"/>
      <c r="W109" s="59"/>
    </row>
    <row r="110" spans="1:23">
      <c r="A110" s="7"/>
      <c r="B110" s="12"/>
      <c r="C110" s="57" t="s">
        <v>19</v>
      </c>
      <c r="D110" s="329"/>
      <c r="E110" s="49">
        <v>10</v>
      </c>
      <c r="F110" s="49">
        <v>17.5</v>
      </c>
      <c r="G110" s="49">
        <v>8083.3249999999998</v>
      </c>
      <c r="H110" s="49">
        <v>6477.7999999999993</v>
      </c>
      <c r="I110" s="49">
        <v>3142.25</v>
      </c>
      <c r="J110" s="49">
        <v>5139.25</v>
      </c>
      <c r="K110" s="49">
        <v>7268.875</v>
      </c>
      <c r="L110" s="49">
        <v>4290.375</v>
      </c>
      <c r="M110" s="49">
        <v>6413.75</v>
      </c>
      <c r="N110" s="49">
        <v>5246.375</v>
      </c>
      <c r="O110" s="49">
        <v>3390.75</v>
      </c>
      <c r="P110" s="217">
        <v>5484.75</v>
      </c>
      <c r="Q110" s="249">
        <v>3516</v>
      </c>
      <c r="R110" s="217">
        <v>2795.5</v>
      </c>
      <c r="S110" s="330">
        <v>553</v>
      </c>
      <c r="T110" s="391">
        <v>1711.5</v>
      </c>
      <c r="U110" s="215">
        <f t="shared" si="1"/>
        <v>63541</v>
      </c>
      <c r="V110" s="50"/>
      <c r="W110" s="59"/>
    </row>
    <row r="111" spans="1:23">
      <c r="A111" s="7"/>
      <c r="B111" s="12"/>
      <c r="C111" s="57" t="s">
        <v>23</v>
      </c>
      <c r="D111" s="329"/>
      <c r="E111" s="49"/>
      <c r="F111" s="49"/>
      <c r="G111" s="49"/>
      <c r="H111" s="49"/>
      <c r="I111" s="49"/>
      <c r="J111" s="49"/>
      <c r="K111" s="49"/>
      <c r="L111" s="49">
        <v>277.5</v>
      </c>
      <c r="M111" s="49"/>
      <c r="N111" s="49">
        <v>360</v>
      </c>
      <c r="O111" s="49"/>
      <c r="P111" s="217">
        <v>730</v>
      </c>
      <c r="Q111" s="249">
        <v>127.75</v>
      </c>
      <c r="R111" s="217"/>
      <c r="S111" s="330"/>
      <c r="T111" s="391"/>
      <c r="U111" s="215">
        <f t="shared" si="1"/>
        <v>1495.25</v>
      </c>
      <c r="V111" s="50"/>
      <c r="W111" s="59"/>
    </row>
    <row r="112" spans="1:23">
      <c r="A112" s="7"/>
      <c r="B112" s="12"/>
      <c r="C112" s="57" t="s">
        <v>20</v>
      </c>
      <c r="D112" s="329"/>
      <c r="E112" s="49"/>
      <c r="F112" s="49"/>
      <c r="G112" s="49"/>
      <c r="H112" s="49"/>
      <c r="I112" s="49">
        <v>0</v>
      </c>
      <c r="J112" s="49"/>
      <c r="K112" s="49"/>
      <c r="L112" s="49">
        <v>3180</v>
      </c>
      <c r="M112" s="49">
        <v>431.25</v>
      </c>
      <c r="N112" s="49">
        <v>130</v>
      </c>
      <c r="O112" s="49">
        <v>300</v>
      </c>
      <c r="P112" s="217">
        <v>220</v>
      </c>
      <c r="Q112" s="249"/>
      <c r="R112" s="217">
        <v>1780</v>
      </c>
      <c r="S112" s="330">
        <v>20</v>
      </c>
      <c r="T112" s="391">
        <v>20</v>
      </c>
      <c r="U112" s="215">
        <f t="shared" si="1"/>
        <v>6081.25</v>
      </c>
      <c r="V112" s="50"/>
      <c r="W112" s="59"/>
    </row>
    <row r="113" spans="1:23">
      <c r="A113" s="7"/>
      <c r="B113" s="12"/>
      <c r="C113" s="57" t="s">
        <v>21</v>
      </c>
      <c r="D113" s="329"/>
      <c r="E113" s="49"/>
      <c r="F113" s="49"/>
      <c r="G113" s="49"/>
      <c r="H113" s="49"/>
      <c r="I113" s="49"/>
      <c r="J113" s="49">
        <v>13.5</v>
      </c>
      <c r="K113" s="49">
        <v>20.25</v>
      </c>
      <c r="L113" s="49">
        <v>114.5</v>
      </c>
      <c r="M113" s="49">
        <v>57.5</v>
      </c>
      <c r="N113" s="49">
        <v>42.75</v>
      </c>
      <c r="O113" s="49">
        <v>7.5</v>
      </c>
      <c r="P113" s="217">
        <v>21</v>
      </c>
      <c r="Q113" s="249">
        <v>14.25</v>
      </c>
      <c r="R113" s="217"/>
      <c r="S113" s="330"/>
      <c r="T113" s="391"/>
      <c r="U113" s="215">
        <f t="shared" si="1"/>
        <v>291.25</v>
      </c>
      <c r="V113" s="50"/>
      <c r="W113" s="59"/>
    </row>
    <row r="114" spans="1:23">
      <c r="A114" s="7"/>
      <c r="B114" s="12"/>
      <c r="C114" s="56" t="s">
        <v>50</v>
      </c>
      <c r="D114" s="327"/>
      <c r="E114" s="49"/>
      <c r="F114" s="49">
        <v>17.75</v>
      </c>
      <c r="G114" s="49">
        <v>5998.0249999999996</v>
      </c>
      <c r="H114" s="49">
        <v>5356.1750000000002</v>
      </c>
      <c r="I114" s="49">
        <v>3525</v>
      </c>
      <c r="J114" s="49">
        <v>5136.125</v>
      </c>
      <c r="K114" s="49">
        <v>6116.75</v>
      </c>
      <c r="L114" s="49">
        <v>4126.875</v>
      </c>
      <c r="M114" s="49">
        <v>10817.25</v>
      </c>
      <c r="N114" s="49">
        <v>14277</v>
      </c>
      <c r="O114" s="49">
        <v>17201.25</v>
      </c>
      <c r="P114" s="217">
        <v>22465.5</v>
      </c>
      <c r="Q114" s="249">
        <v>57354.75</v>
      </c>
      <c r="R114" s="217">
        <v>15001.75</v>
      </c>
      <c r="S114" s="330">
        <v>5008</v>
      </c>
      <c r="T114" s="391">
        <v>22283.425000000003</v>
      </c>
      <c r="U114" s="215">
        <f t="shared" si="1"/>
        <v>194685.625</v>
      </c>
      <c r="V114" s="50"/>
      <c r="W114" s="59"/>
    </row>
    <row r="115" spans="1:23">
      <c r="A115" s="7"/>
      <c r="B115" s="12"/>
      <c r="C115" s="57" t="s">
        <v>19</v>
      </c>
      <c r="D115" s="329"/>
      <c r="E115" s="49"/>
      <c r="F115" s="49">
        <v>17.75</v>
      </c>
      <c r="G115" s="49">
        <v>5998.0249999999996</v>
      </c>
      <c r="H115" s="49">
        <v>5356.1750000000002</v>
      </c>
      <c r="I115" s="49">
        <v>3525</v>
      </c>
      <c r="J115" s="49">
        <v>5071.125</v>
      </c>
      <c r="K115" s="49">
        <v>6116.75</v>
      </c>
      <c r="L115" s="49">
        <v>4119.625</v>
      </c>
      <c r="M115" s="49">
        <v>10744</v>
      </c>
      <c r="N115" s="49">
        <v>11801.5</v>
      </c>
      <c r="O115" s="49">
        <v>16991.25</v>
      </c>
      <c r="P115" s="217">
        <v>22358.25</v>
      </c>
      <c r="Q115" s="249">
        <v>23508</v>
      </c>
      <c r="R115" s="217">
        <v>12885.5</v>
      </c>
      <c r="S115" s="330">
        <v>4758.25</v>
      </c>
      <c r="T115" s="391">
        <v>21886.175000000003</v>
      </c>
      <c r="U115" s="215">
        <f t="shared" si="1"/>
        <v>155137.375</v>
      </c>
      <c r="V115" s="50"/>
      <c r="W115" s="59"/>
    </row>
    <row r="116" spans="1:23">
      <c r="A116" s="7"/>
      <c r="B116" s="12"/>
      <c r="C116" s="57" t="s">
        <v>23</v>
      </c>
      <c r="D116" s="329"/>
      <c r="E116" s="49"/>
      <c r="F116" s="49"/>
      <c r="G116" s="49"/>
      <c r="H116" s="49"/>
      <c r="I116" s="49"/>
      <c r="J116" s="49">
        <v>65</v>
      </c>
      <c r="K116" s="49"/>
      <c r="L116" s="49"/>
      <c r="M116" s="49"/>
      <c r="N116" s="49"/>
      <c r="O116" s="49">
        <v>13.75</v>
      </c>
      <c r="P116" s="217">
        <v>27.75</v>
      </c>
      <c r="Q116" s="249">
        <v>13.75</v>
      </c>
      <c r="R116" s="217"/>
      <c r="S116" s="330">
        <v>236</v>
      </c>
      <c r="T116" s="391">
        <v>13.75</v>
      </c>
      <c r="U116" s="215">
        <f t="shared" si="1"/>
        <v>370</v>
      </c>
      <c r="V116" s="50"/>
      <c r="W116" s="59"/>
    </row>
    <row r="117" spans="1:23">
      <c r="A117" s="7"/>
      <c r="B117" s="12"/>
      <c r="C117" s="57" t="s">
        <v>20</v>
      </c>
      <c r="D117" s="329"/>
      <c r="E117" s="49"/>
      <c r="F117" s="49"/>
      <c r="G117" s="49"/>
      <c r="H117" s="49"/>
      <c r="I117" s="49"/>
      <c r="J117" s="49"/>
      <c r="K117" s="49"/>
      <c r="L117" s="49"/>
      <c r="M117" s="49">
        <v>65.5</v>
      </c>
      <c r="N117" s="49">
        <v>2454</v>
      </c>
      <c r="O117" s="49">
        <v>174</v>
      </c>
      <c r="P117" s="217">
        <v>64.5</v>
      </c>
      <c r="Q117" s="249">
        <v>33833</v>
      </c>
      <c r="R117" s="217">
        <v>2116.25</v>
      </c>
      <c r="S117" s="330">
        <v>13.75</v>
      </c>
      <c r="T117" s="391">
        <v>369.5</v>
      </c>
      <c r="U117" s="215">
        <f t="shared" si="1"/>
        <v>39090.5</v>
      </c>
      <c r="V117" s="50"/>
      <c r="W117" s="59"/>
    </row>
    <row r="118" spans="1:23">
      <c r="A118" s="7"/>
      <c r="B118" s="12"/>
      <c r="C118" s="57" t="s">
        <v>21</v>
      </c>
      <c r="D118" s="329"/>
      <c r="E118" s="49"/>
      <c r="F118" s="49"/>
      <c r="G118" s="49"/>
      <c r="H118" s="49"/>
      <c r="I118" s="49"/>
      <c r="J118" s="49"/>
      <c r="K118" s="49"/>
      <c r="L118" s="49">
        <v>7.25</v>
      </c>
      <c r="M118" s="49">
        <v>7.75</v>
      </c>
      <c r="N118" s="49">
        <v>21.5</v>
      </c>
      <c r="O118" s="49">
        <v>22.25</v>
      </c>
      <c r="P118" s="217">
        <v>15</v>
      </c>
      <c r="Q118" s="249"/>
      <c r="R118" s="217"/>
      <c r="S118" s="330"/>
      <c r="T118" s="391">
        <v>14</v>
      </c>
      <c r="U118" s="215">
        <f t="shared" si="1"/>
        <v>87.75</v>
      </c>
      <c r="V118" s="50"/>
      <c r="W118" s="59"/>
    </row>
    <row r="119" spans="1:23">
      <c r="A119" s="7"/>
      <c r="B119" s="12"/>
      <c r="C119" s="56" t="s">
        <v>51</v>
      </c>
      <c r="D119" s="327"/>
      <c r="E119" s="49"/>
      <c r="F119" s="49">
        <v>2318.9499999999998</v>
      </c>
      <c r="G119" s="49">
        <v>13319.25</v>
      </c>
      <c r="H119" s="49">
        <v>6873.2250000000004</v>
      </c>
      <c r="I119" s="49">
        <v>6326.25</v>
      </c>
      <c r="J119" s="49">
        <v>8938.75</v>
      </c>
      <c r="K119" s="49">
        <v>13798.875</v>
      </c>
      <c r="L119" s="49">
        <v>12572.875</v>
      </c>
      <c r="M119" s="49">
        <v>15523.25</v>
      </c>
      <c r="N119" s="49">
        <v>11342.625</v>
      </c>
      <c r="O119" s="49">
        <v>7280.5</v>
      </c>
      <c r="P119" s="217">
        <v>6220.25</v>
      </c>
      <c r="Q119" s="249">
        <v>6210.5</v>
      </c>
      <c r="R119" s="217">
        <v>3865</v>
      </c>
      <c r="S119" s="330">
        <v>1005.6</v>
      </c>
      <c r="T119" s="391">
        <v>2005.4750000000001</v>
      </c>
      <c r="U119" s="215">
        <f t="shared" si="1"/>
        <v>117601.37500000001</v>
      </c>
      <c r="V119" s="50"/>
      <c r="W119" s="59"/>
    </row>
    <row r="120" spans="1:23">
      <c r="A120" s="7"/>
      <c r="B120" s="12"/>
      <c r="C120" s="57" t="s">
        <v>19</v>
      </c>
      <c r="D120" s="329"/>
      <c r="E120" s="49"/>
      <c r="F120" s="49">
        <v>2318.9499999999998</v>
      </c>
      <c r="G120" s="49">
        <v>13319.25</v>
      </c>
      <c r="H120" s="49">
        <v>6593.2250000000004</v>
      </c>
      <c r="I120" s="49">
        <v>6286.25</v>
      </c>
      <c r="J120" s="49">
        <v>8193.75</v>
      </c>
      <c r="K120" s="49">
        <v>12307.875</v>
      </c>
      <c r="L120" s="49">
        <v>10852.125</v>
      </c>
      <c r="M120" s="49">
        <v>14441.375</v>
      </c>
      <c r="N120" s="49">
        <v>11261.375</v>
      </c>
      <c r="O120" s="49">
        <v>7217.75</v>
      </c>
      <c r="P120" s="217">
        <v>6202.75</v>
      </c>
      <c r="Q120" s="249">
        <v>6149</v>
      </c>
      <c r="R120" s="217">
        <v>3841.25</v>
      </c>
      <c r="S120" s="330">
        <v>1005.6</v>
      </c>
      <c r="T120" s="391">
        <v>2005.4750000000001</v>
      </c>
      <c r="U120" s="215">
        <f t="shared" si="1"/>
        <v>111996.00000000001</v>
      </c>
      <c r="V120" s="50"/>
      <c r="W120" s="59"/>
    </row>
    <row r="121" spans="1:23">
      <c r="A121" s="7"/>
      <c r="B121" s="12"/>
      <c r="C121" s="57" t="s">
        <v>23</v>
      </c>
      <c r="D121" s="329"/>
      <c r="E121" s="49"/>
      <c r="F121" s="49"/>
      <c r="G121" s="49"/>
      <c r="H121" s="49">
        <v>280</v>
      </c>
      <c r="I121" s="49">
        <v>40</v>
      </c>
      <c r="J121" s="49">
        <v>237.5</v>
      </c>
      <c r="K121" s="49"/>
      <c r="L121" s="49"/>
      <c r="M121" s="49"/>
      <c r="N121" s="49"/>
      <c r="O121" s="49"/>
      <c r="P121" s="217"/>
      <c r="Q121" s="249">
        <v>23.75</v>
      </c>
      <c r="R121" s="217"/>
      <c r="S121" s="330"/>
      <c r="T121" s="391"/>
      <c r="U121" s="215">
        <f t="shared" si="1"/>
        <v>581.25</v>
      </c>
      <c r="V121" s="50"/>
      <c r="W121" s="59"/>
    </row>
    <row r="122" spans="1:23">
      <c r="A122" s="7"/>
      <c r="B122" s="12"/>
      <c r="C122" s="57" t="s">
        <v>24</v>
      </c>
      <c r="D122" s="329"/>
      <c r="E122" s="49"/>
      <c r="F122" s="49"/>
      <c r="G122" s="49"/>
      <c r="H122" s="49"/>
      <c r="I122" s="49"/>
      <c r="J122" s="49"/>
      <c r="K122" s="49"/>
      <c r="L122" s="49"/>
      <c r="M122" s="49"/>
      <c r="N122" s="49">
        <v>15</v>
      </c>
      <c r="O122" s="49"/>
      <c r="P122" s="217"/>
      <c r="Q122" s="249"/>
      <c r="R122" s="217"/>
      <c r="S122" s="330"/>
      <c r="T122" s="391"/>
      <c r="U122" s="215">
        <f t="shared" si="1"/>
        <v>15</v>
      </c>
      <c r="V122" s="50"/>
      <c r="W122" s="59"/>
    </row>
    <row r="123" spans="1:23">
      <c r="A123" s="7"/>
      <c r="B123" s="12"/>
      <c r="C123" s="57" t="s">
        <v>20</v>
      </c>
      <c r="D123" s="329"/>
      <c r="E123" s="49"/>
      <c r="F123" s="49"/>
      <c r="G123" s="49"/>
      <c r="H123" s="49"/>
      <c r="I123" s="49"/>
      <c r="J123" s="49">
        <v>507.5</v>
      </c>
      <c r="K123" s="49">
        <v>1483.75</v>
      </c>
      <c r="L123" s="49">
        <v>1713.5</v>
      </c>
      <c r="M123" s="49">
        <v>1081.875</v>
      </c>
      <c r="N123" s="49">
        <v>52</v>
      </c>
      <c r="O123" s="49">
        <v>55.5</v>
      </c>
      <c r="P123" s="217">
        <v>17.5</v>
      </c>
      <c r="Q123" s="249">
        <v>37.75</v>
      </c>
      <c r="R123" s="217">
        <v>23.75</v>
      </c>
      <c r="S123" s="330"/>
      <c r="T123" s="391"/>
      <c r="U123" s="215">
        <f t="shared" si="1"/>
        <v>4973.125</v>
      </c>
      <c r="V123" s="50"/>
      <c r="W123" s="59"/>
    </row>
    <row r="124" spans="1:23">
      <c r="A124" s="7"/>
      <c r="B124" s="12"/>
      <c r="C124" s="60" t="s">
        <v>21</v>
      </c>
      <c r="D124" s="334"/>
      <c r="E124" s="52"/>
      <c r="F124" s="52"/>
      <c r="G124" s="52"/>
      <c r="H124" s="52"/>
      <c r="I124" s="52"/>
      <c r="J124" s="52"/>
      <c r="K124" s="52">
        <v>7.25</v>
      </c>
      <c r="L124" s="52">
        <v>7.25</v>
      </c>
      <c r="M124" s="52"/>
      <c r="N124" s="52">
        <v>14.25</v>
      </c>
      <c r="O124" s="52">
        <v>7.25</v>
      </c>
      <c r="P124" s="221"/>
      <c r="Q124" s="249"/>
      <c r="R124" s="217"/>
      <c r="S124" s="330"/>
      <c r="T124" s="391"/>
      <c r="U124" s="215">
        <f t="shared" si="1"/>
        <v>36</v>
      </c>
      <c r="V124" s="50"/>
      <c r="W124" s="59"/>
    </row>
    <row r="125" spans="1:23">
      <c r="A125" s="7"/>
      <c r="B125" s="12"/>
      <c r="C125" s="61" t="s">
        <v>52</v>
      </c>
      <c r="D125" s="335"/>
      <c r="E125" s="62"/>
      <c r="F125" s="62"/>
      <c r="G125" s="62"/>
      <c r="H125" s="62">
        <v>245</v>
      </c>
      <c r="I125" s="62">
        <v>144.5</v>
      </c>
      <c r="J125" s="62">
        <v>30</v>
      </c>
      <c r="K125" s="62">
        <v>623</v>
      </c>
      <c r="L125" s="62">
        <v>653.75</v>
      </c>
      <c r="M125" s="62">
        <v>1547</v>
      </c>
      <c r="N125" s="62">
        <v>1125.75</v>
      </c>
      <c r="O125" s="62">
        <v>1224.25</v>
      </c>
      <c r="P125" s="222">
        <v>933</v>
      </c>
      <c r="Q125" s="249">
        <v>1445.25</v>
      </c>
      <c r="R125" s="217">
        <v>3510</v>
      </c>
      <c r="S125" s="330">
        <v>2687</v>
      </c>
      <c r="T125" s="391">
        <v>6212.0750000000007</v>
      </c>
      <c r="U125" s="215">
        <f t="shared" si="1"/>
        <v>20380.575000000001</v>
      </c>
      <c r="V125" s="50"/>
      <c r="W125" s="59"/>
    </row>
    <row r="126" spans="1:23">
      <c r="A126" s="7"/>
      <c r="B126" s="12"/>
      <c r="C126" s="57" t="s">
        <v>19</v>
      </c>
      <c r="D126" s="329"/>
      <c r="E126" s="49"/>
      <c r="F126" s="49"/>
      <c r="G126" s="49"/>
      <c r="H126" s="49">
        <v>245</v>
      </c>
      <c r="I126" s="49">
        <v>144.5</v>
      </c>
      <c r="J126" s="49">
        <v>30</v>
      </c>
      <c r="K126" s="49">
        <v>623</v>
      </c>
      <c r="L126" s="49">
        <v>653.75</v>
      </c>
      <c r="M126" s="49">
        <v>1540</v>
      </c>
      <c r="N126" s="49">
        <v>1111</v>
      </c>
      <c r="O126" s="49">
        <v>1217</v>
      </c>
      <c r="P126" s="217">
        <v>933</v>
      </c>
      <c r="Q126" s="249">
        <v>1445.25</v>
      </c>
      <c r="R126" s="217">
        <v>3510</v>
      </c>
      <c r="S126" s="330">
        <v>2687</v>
      </c>
      <c r="T126" s="391">
        <v>6184.3250000000007</v>
      </c>
      <c r="U126" s="215">
        <f t="shared" si="1"/>
        <v>20323.825000000001</v>
      </c>
      <c r="V126" s="50"/>
      <c r="W126" s="59"/>
    </row>
    <row r="127" spans="1:23">
      <c r="A127" s="7"/>
      <c r="B127" s="12"/>
      <c r="C127" s="57" t="s">
        <v>23</v>
      </c>
      <c r="D127" s="32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217"/>
      <c r="Q127" s="249"/>
      <c r="R127" s="217"/>
      <c r="S127" s="330"/>
      <c r="T127" s="391">
        <v>14</v>
      </c>
      <c r="U127" s="215">
        <f t="shared" si="1"/>
        <v>14</v>
      </c>
      <c r="V127" s="50"/>
      <c r="W127" s="59"/>
    </row>
    <row r="128" spans="1:23">
      <c r="A128" s="7"/>
      <c r="B128" s="12"/>
      <c r="C128" s="57" t="s">
        <v>24</v>
      </c>
      <c r="D128" s="329"/>
      <c r="E128" s="49"/>
      <c r="F128" s="49"/>
      <c r="G128" s="49"/>
      <c r="H128" s="49"/>
      <c r="I128" s="49"/>
      <c r="J128" s="49"/>
      <c r="K128" s="49"/>
      <c r="L128" s="49"/>
      <c r="M128" s="49">
        <v>0</v>
      </c>
      <c r="N128" s="49"/>
      <c r="O128" s="49"/>
      <c r="P128" s="217"/>
      <c r="Q128" s="249"/>
      <c r="R128" s="217"/>
      <c r="S128" s="330"/>
      <c r="T128" s="391"/>
      <c r="U128" s="215">
        <f t="shared" si="1"/>
        <v>0</v>
      </c>
      <c r="V128" s="50"/>
      <c r="W128" s="59"/>
    </row>
    <row r="129" spans="1:23">
      <c r="A129" s="7"/>
      <c r="B129" s="12"/>
      <c r="C129" s="57" t="s">
        <v>20</v>
      </c>
      <c r="D129" s="32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217"/>
      <c r="Q129" s="249"/>
      <c r="R129" s="217"/>
      <c r="S129" s="330"/>
      <c r="T129" s="391">
        <v>13.75</v>
      </c>
      <c r="U129" s="215">
        <f t="shared" si="1"/>
        <v>13.75</v>
      </c>
      <c r="V129" s="50"/>
      <c r="W129" s="59"/>
    </row>
    <row r="130" spans="1:23">
      <c r="A130" s="7"/>
      <c r="B130" s="12"/>
      <c r="C130" s="57" t="s">
        <v>21</v>
      </c>
      <c r="D130" s="329"/>
      <c r="E130" s="49"/>
      <c r="F130" s="49"/>
      <c r="G130" s="49"/>
      <c r="H130" s="49"/>
      <c r="I130" s="49"/>
      <c r="J130" s="49"/>
      <c r="K130" s="49"/>
      <c r="L130" s="49"/>
      <c r="M130" s="49">
        <v>7</v>
      </c>
      <c r="N130" s="49">
        <v>14.75</v>
      </c>
      <c r="O130" s="49">
        <v>7.25</v>
      </c>
      <c r="P130" s="217"/>
      <c r="Q130" s="249"/>
      <c r="R130" s="217"/>
      <c r="S130" s="330"/>
      <c r="T130" s="391"/>
      <c r="U130" s="215">
        <f t="shared" si="1"/>
        <v>29</v>
      </c>
      <c r="V130" s="50"/>
      <c r="W130" s="59"/>
    </row>
    <row r="131" spans="1:23">
      <c r="A131" s="7"/>
      <c r="B131" s="12"/>
      <c r="C131" s="56" t="s">
        <v>53</v>
      </c>
      <c r="D131" s="327"/>
      <c r="E131" s="49">
        <v>1475.75</v>
      </c>
      <c r="F131" s="49">
        <v>2113.2750000000001</v>
      </c>
      <c r="G131" s="49">
        <v>1775.5</v>
      </c>
      <c r="H131" s="49">
        <v>1053.75</v>
      </c>
      <c r="I131" s="49">
        <v>451</v>
      </c>
      <c r="J131" s="49">
        <v>13.75</v>
      </c>
      <c r="K131" s="49"/>
      <c r="L131" s="49"/>
      <c r="M131" s="49"/>
      <c r="N131" s="49"/>
      <c r="O131" s="49"/>
      <c r="P131" s="217"/>
      <c r="Q131" s="249"/>
      <c r="R131" s="217"/>
      <c r="S131" s="330"/>
      <c r="T131" s="391"/>
      <c r="U131" s="215">
        <f t="shared" si="1"/>
        <v>6883.0249999999996</v>
      </c>
      <c r="V131" s="50"/>
      <c r="W131" s="59"/>
    </row>
    <row r="132" spans="1:23">
      <c r="A132" s="7"/>
      <c r="B132" s="12"/>
      <c r="C132" s="57" t="s">
        <v>19</v>
      </c>
      <c r="D132" s="329"/>
      <c r="E132" s="49">
        <v>1475.75</v>
      </c>
      <c r="F132" s="49">
        <v>2106.0250000000001</v>
      </c>
      <c r="G132" s="49">
        <v>1775.5</v>
      </c>
      <c r="H132" s="49">
        <v>1053.75</v>
      </c>
      <c r="I132" s="49">
        <v>451</v>
      </c>
      <c r="J132" s="49">
        <v>13.75</v>
      </c>
      <c r="K132" s="49"/>
      <c r="L132" s="49"/>
      <c r="M132" s="49"/>
      <c r="N132" s="49"/>
      <c r="O132" s="49"/>
      <c r="P132" s="217"/>
      <c r="Q132" s="249"/>
      <c r="R132" s="217"/>
      <c r="S132" s="330"/>
      <c r="T132" s="391"/>
      <c r="U132" s="215">
        <f t="shared" si="1"/>
        <v>6875.7749999999996</v>
      </c>
      <c r="V132" s="50"/>
      <c r="W132" s="59"/>
    </row>
    <row r="133" spans="1:23">
      <c r="A133" s="7"/>
      <c r="B133" s="12"/>
      <c r="C133" s="57" t="s">
        <v>21</v>
      </c>
      <c r="D133" s="329"/>
      <c r="E133" s="49"/>
      <c r="F133" s="49">
        <v>7.25</v>
      </c>
      <c r="G133" s="49"/>
      <c r="H133" s="49"/>
      <c r="I133" s="49"/>
      <c r="J133" s="49"/>
      <c r="K133" s="49"/>
      <c r="L133" s="49"/>
      <c r="M133" s="49"/>
      <c r="N133" s="49"/>
      <c r="O133" s="49"/>
      <c r="P133" s="217"/>
      <c r="Q133" s="249"/>
      <c r="R133" s="217"/>
      <c r="S133" s="330"/>
      <c r="T133" s="391"/>
      <c r="U133" s="215">
        <f t="shared" si="1"/>
        <v>7.25</v>
      </c>
      <c r="V133" s="50"/>
      <c r="W133" s="59"/>
    </row>
    <row r="134" spans="1:23">
      <c r="A134" s="7"/>
      <c r="B134" s="12"/>
      <c r="C134" s="211"/>
      <c r="D134" s="211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320"/>
      <c r="S134" s="320"/>
      <c r="T134" s="320"/>
      <c r="U134" s="320"/>
      <c r="V134" s="50"/>
      <c r="W134" s="59"/>
    </row>
    <row r="135" spans="1:23">
      <c r="A135" s="7"/>
      <c r="B135" s="12"/>
      <c r="C135" s="211"/>
      <c r="D135" s="211"/>
      <c r="E135" s="218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320"/>
      <c r="S135" s="320"/>
      <c r="T135" s="320"/>
      <c r="U135" s="320"/>
      <c r="V135" s="50"/>
      <c r="W135" s="59"/>
    </row>
    <row r="136" spans="1:23">
      <c r="A136" s="7"/>
      <c r="B136" s="39"/>
      <c r="C136" s="208"/>
      <c r="D136" s="208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321"/>
      <c r="S136" s="321"/>
      <c r="T136" s="321"/>
      <c r="U136" s="321"/>
      <c r="V136" s="220"/>
      <c r="W136" s="59"/>
    </row>
    <row r="137" spans="1:23">
      <c r="A137" s="7"/>
      <c r="B137" s="12"/>
      <c r="C137" s="56" t="s">
        <v>41</v>
      </c>
      <c r="D137" s="327"/>
      <c r="E137" s="49">
        <v>4569.5</v>
      </c>
      <c r="F137" s="49">
        <v>59925.200000000004</v>
      </c>
      <c r="G137" s="49">
        <v>109626.77500000001</v>
      </c>
      <c r="H137" s="49">
        <v>76230.399999999994</v>
      </c>
      <c r="I137" s="49">
        <v>105132</v>
      </c>
      <c r="J137" s="49">
        <v>86545.9</v>
      </c>
      <c r="K137" s="49">
        <v>55333</v>
      </c>
      <c r="L137" s="49">
        <v>33378.5</v>
      </c>
      <c r="M137" s="49">
        <v>41652</v>
      </c>
      <c r="N137" s="49">
        <v>41067.5</v>
      </c>
      <c r="O137" s="49">
        <v>39515.25</v>
      </c>
      <c r="P137" s="336">
        <v>53834.275000000001</v>
      </c>
      <c r="Q137" s="250">
        <v>46190</v>
      </c>
      <c r="R137" s="217">
        <v>41401.35</v>
      </c>
      <c r="S137" s="337">
        <v>10871.275</v>
      </c>
      <c r="T137" s="394">
        <v>42206.25</v>
      </c>
      <c r="U137" s="215">
        <f t="shared" ref="U137:U200" si="2">SUM(D137:T137)</f>
        <v>847479.17500000005</v>
      </c>
      <c r="V137" s="50"/>
      <c r="W137" s="59"/>
    </row>
    <row r="138" spans="1:23">
      <c r="A138" s="7"/>
      <c r="B138" s="12"/>
      <c r="C138" s="57" t="s">
        <v>19</v>
      </c>
      <c r="D138" s="329"/>
      <c r="E138" s="49">
        <v>4569.5</v>
      </c>
      <c r="F138" s="49">
        <v>59882.450000000004</v>
      </c>
      <c r="G138" s="49">
        <v>109539.02500000001</v>
      </c>
      <c r="H138" s="49">
        <v>76067.899999999994</v>
      </c>
      <c r="I138" s="49">
        <v>104271.5</v>
      </c>
      <c r="J138" s="49">
        <v>86265.9</v>
      </c>
      <c r="K138" s="49">
        <v>54456.5</v>
      </c>
      <c r="L138" s="49">
        <v>31978.5</v>
      </c>
      <c r="M138" s="49">
        <v>41527.25</v>
      </c>
      <c r="N138" s="49">
        <v>39015</v>
      </c>
      <c r="O138" s="49">
        <v>34693.25</v>
      </c>
      <c r="P138" s="217">
        <v>38000.25</v>
      </c>
      <c r="Q138" s="249">
        <v>38427</v>
      </c>
      <c r="R138" s="217">
        <v>33168.5</v>
      </c>
      <c r="S138" s="330">
        <v>9476.5249999999996</v>
      </c>
      <c r="T138" s="391">
        <v>30236.424999999999</v>
      </c>
      <c r="U138" s="215">
        <f t="shared" si="2"/>
        <v>791575.47500000009</v>
      </c>
      <c r="V138" s="50"/>
      <c r="W138" s="59"/>
    </row>
    <row r="139" spans="1:23">
      <c r="A139" s="7"/>
      <c r="B139" s="12"/>
      <c r="C139" s="57" t="s">
        <v>23</v>
      </c>
      <c r="D139" s="329"/>
      <c r="E139" s="49"/>
      <c r="F139" s="49"/>
      <c r="G139" s="49"/>
      <c r="H139" s="49"/>
      <c r="I139" s="49">
        <v>150</v>
      </c>
      <c r="J139" s="49"/>
      <c r="K139" s="49"/>
      <c r="L139" s="49"/>
      <c r="M139" s="49"/>
      <c r="N139" s="49">
        <v>1710</v>
      </c>
      <c r="O139" s="49">
        <v>4540</v>
      </c>
      <c r="P139" s="217">
        <v>5295</v>
      </c>
      <c r="Q139" s="249">
        <v>7488.75</v>
      </c>
      <c r="R139" s="217">
        <v>8133.85</v>
      </c>
      <c r="S139" s="330">
        <v>905</v>
      </c>
      <c r="T139" s="391">
        <v>11692.25</v>
      </c>
      <c r="U139" s="215">
        <f t="shared" si="2"/>
        <v>39914.85</v>
      </c>
      <c r="V139" s="50"/>
      <c r="W139" s="59"/>
    </row>
    <row r="140" spans="1:23">
      <c r="A140" s="7"/>
      <c r="B140" s="12"/>
      <c r="C140" s="57" t="s">
        <v>24</v>
      </c>
      <c r="D140" s="329"/>
      <c r="E140" s="49"/>
      <c r="F140" s="49"/>
      <c r="G140" s="49"/>
      <c r="H140" s="49"/>
      <c r="I140" s="49"/>
      <c r="J140" s="49">
        <v>120</v>
      </c>
      <c r="K140" s="49"/>
      <c r="L140" s="49"/>
      <c r="M140" s="49">
        <v>13.75</v>
      </c>
      <c r="N140" s="49">
        <v>106.5</v>
      </c>
      <c r="O140" s="49"/>
      <c r="P140" s="217">
        <v>105.02500000000001</v>
      </c>
      <c r="Q140" s="249"/>
      <c r="R140" s="217"/>
      <c r="S140" s="330">
        <v>77.5</v>
      </c>
      <c r="T140" s="391"/>
      <c r="U140" s="215">
        <f t="shared" si="2"/>
        <v>422.77499999999998</v>
      </c>
      <c r="V140" s="50"/>
      <c r="W140" s="59"/>
    </row>
    <row r="141" spans="1:23">
      <c r="A141" s="7"/>
      <c r="B141" s="12"/>
      <c r="C141" s="57" t="s">
        <v>20</v>
      </c>
      <c r="D141" s="329"/>
      <c r="E141" s="49"/>
      <c r="F141" s="49">
        <v>42.75</v>
      </c>
      <c r="G141" s="49">
        <v>87.75</v>
      </c>
      <c r="H141" s="49">
        <v>162.5</v>
      </c>
      <c r="I141" s="49">
        <v>710.5</v>
      </c>
      <c r="J141" s="49">
        <v>160</v>
      </c>
      <c r="K141" s="49">
        <v>876.5</v>
      </c>
      <c r="L141" s="49">
        <v>1400</v>
      </c>
      <c r="M141" s="49">
        <v>111</v>
      </c>
      <c r="N141" s="49">
        <v>221.5</v>
      </c>
      <c r="O141" s="49">
        <v>282</v>
      </c>
      <c r="P141" s="217">
        <v>10434</v>
      </c>
      <c r="Q141" s="249">
        <v>274.25</v>
      </c>
      <c r="R141" s="217">
        <v>99</v>
      </c>
      <c r="S141" s="330">
        <v>412.25</v>
      </c>
      <c r="T141" s="391">
        <v>277.57499999999999</v>
      </c>
      <c r="U141" s="215">
        <f t="shared" si="2"/>
        <v>15551.575000000001</v>
      </c>
      <c r="V141" s="50"/>
      <c r="W141" s="59"/>
    </row>
    <row r="142" spans="1:23">
      <c r="A142" s="7"/>
      <c r="B142" s="12"/>
      <c r="C142" s="57" t="s">
        <v>21</v>
      </c>
      <c r="D142" s="329"/>
      <c r="E142" s="49"/>
      <c r="F142" s="49"/>
      <c r="G142" s="49"/>
      <c r="H142" s="49"/>
      <c r="I142" s="49"/>
      <c r="J142" s="49"/>
      <c r="K142" s="49"/>
      <c r="L142" s="49"/>
      <c r="M142" s="49"/>
      <c r="N142" s="49">
        <v>14.5</v>
      </c>
      <c r="O142" s="49"/>
      <c r="P142" s="217"/>
      <c r="Q142" s="249"/>
      <c r="R142" s="217"/>
      <c r="S142" s="330"/>
      <c r="T142" s="391"/>
      <c r="U142" s="215">
        <f t="shared" si="2"/>
        <v>14.5</v>
      </c>
      <c r="V142" s="50"/>
      <c r="W142" s="59"/>
    </row>
    <row r="143" spans="1:23">
      <c r="A143" s="7"/>
      <c r="B143" s="12"/>
      <c r="C143" s="56" t="s">
        <v>42</v>
      </c>
      <c r="D143" s="327"/>
      <c r="E143" s="49">
        <v>18381.074999999997</v>
      </c>
      <c r="F143" s="49">
        <v>32496.45</v>
      </c>
      <c r="G143" s="49">
        <v>45447.324999999997</v>
      </c>
      <c r="H143" s="49">
        <v>37668.65</v>
      </c>
      <c r="I143" s="49">
        <v>25306.5</v>
      </c>
      <c r="J143" s="49">
        <v>64630.224999999999</v>
      </c>
      <c r="K143" s="49">
        <v>73705.899999999994</v>
      </c>
      <c r="L143" s="49">
        <v>84422.399999999994</v>
      </c>
      <c r="M143" s="49">
        <v>224834.35</v>
      </c>
      <c r="N143" s="49">
        <v>81666.25</v>
      </c>
      <c r="O143" s="49">
        <v>21143</v>
      </c>
      <c r="P143" s="217">
        <v>24325.75</v>
      </c>
      <c r="Q143" s="249">
        <v>27736.25</v>
      </c>
      <c r="R143" s="217">
        <v>55649</v>
      </c>
      <c r="S143" s="330">
        <v>24904.5</v>
      </c>
      <c r="T143" s="391">
        <v>26224.649999999998</v>
      </c>
      <c r="U143" s="215">
        <f t="shared" si="2"/>
        <v>868542.27500000002</v>
      </c>
      <c r="V143" s="50"/>
      <c r="W143" s="59"/>
    </row>
    <row r="144" spans="1:23">
      <c r="A144" s="7"/>
      <c r="B144" s="12"/>
      <c r="C144" s="57" t="s">
        <v>19</v>
      </c>
      <c r="D144" s="329"/>
      <c r="E144" s="49">
        <v>17810.574999999997</v>
      </c>
      <c r="F144" s="49">
        <v>32015.45</v>
      </c>
      <c r="G144" s="49">
        <v>44590.574999999997</v>
      </c>
      <c r="H144" s="49">
        <v>37068.9</v>
      </c>
      <c r="I144" s="49">
        <v>22503.75</v>
      </c>
      <c r="J144" s="49">
        <v>23117.974999999999</v>
      </c>
      <c r="K144" s="49">
        <v>23163.4</v>
      </c>
      <c r="L144" s="49">
        <v>16998.625</v>
      </c>
      <c r="M144" s="49">
        <v>40302.625</v>
      </c>
      <c r="N144" s="49">
        <v>35019.5</v>
      </c>
      <c r="O144" s="49">
        <v>20900.25</v>
      </c>
      <c r="P144" s="217">
        <v>23832.75</v>
      </c>
      <c r="Q144" s="249">
        <v>23205.5</v>
      </c>
      <c r="R144" s="217">
        <v>42668.75</v>
      </c>
      <c r="S144" s="330">
        <v>24529.5</v>
      </c>
      <c r="T144" s="391">
        <v>26166.649999999998</v>
      </c>
      <c r="U144" s="215">
        <f t="shared" si="2"/>
        <v>453894.77500000002</v>
      </c>
      <c r="V144" s="50"/>
      <c r="W144" s="59"/>
    </row>
    <row r="145" spans="1:23">
      <c r="A145" s="7"/>
      <c r="B145" s="12"/>
      <c r="C145" s="57" t="s">
        <v>23</v>
      </c>
      <c r="D145" s="329"/>
      <c r="E145" s="49">
        <v>88.75</v>
      </c>
      <c r="F145" s="49">
        <v>206.25</v>
      </c>
      <c r="G145" s="49">
        <v>319</v>
      </c>
      <c r="H145" s="49">
        <v>140</v>
      </c>
      <c r="I145" s="49"/>
      <c r="J145" s="49"/>
      <c r="K145" s="49">
        <v>470</v>
      </c>
      <c r="L145" s="49">
        <v>13710</v>
      </c>
      <c r="M145" s="49">
        <v>40451.25</v>
      </c>
      <c r="N145" s="49">
        <v>25755</v>
      </c>
      <c r="O145" s="49"/>
      <c r="P145" s="217">
        <v>329.25</v>
      </c>
      <c r="Q145" s="249">
        <v>1547</v>
      </c>
      <c r="R145" s="217">
        <v>67</v>
      </c>
      <c r="S145" s="330"/>
      <c r="T145" s="391"/>
      <c r="U145" s="215">
        <f t="shared" si="2"/>
        <v>83083.5</v>
      </c>
      <c r="V145" s="50"/>
      <c r="W145" s="59"/>
    </row>
    <row r="146" spans="1:23">
      <c r="A146" s="7"/>
      <c r="B146" s="12"/>
      <c r="C146" s="57" t="s">
        <v>24</v>
      </c>
      <c r="D146" s="329"/>
      <c r="E146" s="49"/>
      <c r="F146" s="49">
        <v>0</v>
      </c>
      <c r="G146" s="49">
        <v>116.5</v>
      </c>
      <c r="H146" s="49">
        <v>0</v>
      </c>
      <c r="I146" s="49">
        <v>15</v>
      </c>
      <c r="J146" s="49"/>
      <c r="K146" s="49">
        <v>200</v>
      </c>
      <c r="L146" s="49">
        <v>666.5</v>
      </c>
      <c r="M146" s="49">
        <v>483.72499999999997</v>
      </c>
      <c r="N146" s="49">
        <v>969.5</v>
      </c>
      <c r="O146" s="49"/>
      <c r="P146" s="217"/>
      <c r="Q146" s="249"/>
      <c r="R146" s="217"/>
      <c r="S146" s="330"/>
      <c r="T146" s="391"/>
      <c r="U146" s="215">
        <f t="shared" si="2"/>
        <v>2451.2249999999999</v>
      </c>
      <c r="V146" s="50"/>
      <c r="W146" s="59"/>
    </row>
    <row r="147" spans="1:23">
      <c r="A147" s="7"/>
      <c r="B147" s="12"/>
      <c r="C147" s="57" t="s">
        <v>20</v>
      </c>
      <c r="D147" s="329"/>
      <c r="E147" s="49">
        <v>474.25</v>
      </c>
      <c r="F147" s="49">
        <v>123</v>
      </c>
      <c r="G147" s="49">
        <v>285</v>
      </c>
      <c r="H147" s="49">
        <v>459.75</v>
      </c>
      <c r="I147" s="49">
        <v>2787.75</v>
      </c>
      <c r="J147" s="49">
        <v>39947</v>
      </c>
      <c r="K147" s="49">
        <v>45935.5</v>
      </c>
      <c r="L147" s="49">
        <v>49721.775000000001</v>
      </c>
      <c r="M147" s="49">
        <v>140497.75</v>
      </c>
      <c r="N147" s="49">
        <v>18819</v>
      </c>
      <c r="O147" s="49">
        <v>207.75</v>
      </c>
      <c r="P147" s="217">
        <v>127.75</v>
      </c>
      <c r="Q147" s="249">
        <v>2983.75</v>
      </c>
      <c r="R147" s="217">
        <v>12906.25</v>
      </c>
      <c r="S147" s="330">
        <v>375</v>
      </c>
      <c r="T147" s="391">
        <v>58</v>
      </c>
      <c r="U147" s="215">
        <f t="shared" si="2"/>
        <v>315709.27500000002</v>
      </c>
      <c r="V147" s="50"/>
      <c r="W147" s="59"/>
    </row>
    <row r="148" spans="1:23">
      <c r="A148" s="7"/>
      <c r="B148" s="12"/>
      <c r="C148" s="57" t="s">
        <v>21</v>
      </c>
      <c r="D148" s="329"/>
      <c r="E148" s="49">
        <v>7.5</v>
      </c>
      <c r="F148" s="49">
        <v>151.75</v>
      </c>
      <c r="G148" s="49">
        <v>136.25</v>
      </c>
      <c r="H148" s="49"/>
      <c r="I148" s="49"/>
      <c r="J148" s="49">
        <v>1565.25</v>
      </c>
      <c r="K148" s="49">
        <v>3937</v>
      </c>
      <c r="L148" s="49">
        <v>3325.5</v>
      </c>
      <c r="M148" s="49">
        <v>3099</v>
      </c>
      <c r="N148" s="49">
        <v>1103.25</v>
      </c>
      <c r="O148" s="49">
        <v>35</v>
      </c>
      <c r="P148" s="217">
        <v>36</v>
      </c>
      <c r="Q148" s="249"/>
      <c r="R148" s="217">
        <v>7</v>
      </c>
      <c r="S148" s="330"/>
      <c r="T148" s="391"/>
      <c r="U148" s="215">
        <f t="shared" si="2"/>
        <v>13403.5</v>
      </c>
      <c r="V148" s="50"/>
      <c r="W148" s="59"/>
    </row>
    <row r="149" spans="1:23">
      <c r="A149" s="7"/>
      <c r="B149" s="12"/>
      <c r="C149" s="56" t="s">
        <v>54</v>
      </c>
      <c r="D149" s="327"/>
      <c r="E149" s="49"/>
      <c r="F149" s="49"/>
      <c r="G149" s="49"/>
      <c r="H149" s="49">
        <v>112.75</v>
      </c>
      <c r="I149" s="49">
        <v>1243.5</v>
      </c>
      <c r="J149" s="49">
        <v>1958.25</v>
      </c>
      <c r="K149" s="49">
        <v>1039.375</v>
      </c>
      <c r="L149" s="49">
        <v>405.75</v>
      </c>
      <c r="M149" s="49">
        <v>1741.375</v>
      </c>
      <c r="N149" s="49">
        <v>211.25</v>
      </c>
      <c r="O149" s="49"/>
      <c r="P149" s="217"/>
      <c r="Q149" s="249"/>
      <c r="R149" s="217"/>
      <c r="S149" s="330"/>
      <c r="T149" s="391"/>
      <c r="U149" s="215">
        <f t="shared" si="2"/>
        <v>6712.25</v>
      </c>
      <c r="V149" s="50"/>
      <c r="W149" s="59"/>
    </row>
    <row r="150" spans="1:23">
      <c r="A150" s="7"/>
      <c r="B150" s="12"/>
      <c r="C150" s="57" t="s">
        <v>19</v>
      </c>
      <c r="D150" s="329"/>
      <c r="E150" s="49"/>
      <c r="F150" s="49"/>
      <c r="G150" s="49"/>
      <c r="H150" s="49">
        <v>112.75</v>
      </c>
      <c r="I150" s="49">
        <v>1243.5</v>
      </c>
      <c r="J150" s="49">
        <v>1958.25</v>
      </c>
      <c r="K150" s="49">
        <v>1039.375</v>
      </c>
      <c r="L150" s="49">
        <v>405.75</v>
      </c>
      <c r="M150" s="49">
        <v>1741.375</v>
      </c>
      <c r="N150" s="49">
        <v>211.25</v>
      </c>
      <c r="O150" s="49"/>
      <c r="P150" s="217"/>
      <c r="Q150" s="249"/>
      <c r="R150" s="217"/>
      <c r="S150" s="330"/>
      <c r="T150" s="391"/>
      <c r="U150" s="215">
        <f t="shared" si="2"/>
        <v>6712.25</v>
      </c>
      <c r="V150" s="50"/>
      <c r="W150" s="59"/>
    </row>
    <row r="151" spans="1:23">
      <c r="A151" s="7"/>
      <c r="B151" s="12"/>
      <c r="C151" s="56" t="s">
        <v>55</v>
      </c>
      <c r="D151" s="327"/>
      <c r="E151" s="49">
        <v>480.25</v>
      </c>
      <c r="F151" s="49">
        <v>5758.85</v>
      </c>
      <c r="G151" s="49">
        <v>7254.7</v>
      </c>
      <c r="H151" s="49">
        <v>5301.25</v>
      </c>
      <c r="I151" s="49">
        <v>9574.25</v>
      </c>
      <c r="J151" s="49">
        <v>5493.25</v>
      </c>
      <c r="K151" s="49">
        <v>6224.25</v>
      </c>
      <c r="L151" s="49">
        <v>7311</v>
      </c>
      <c r="M151" s="49">
        <v>3696.125</v>
      </c>
      <c r="N151" s="49">
        <v>3161</v>
      </c>
      <c r="O151" s="49">
        <v>3921.25</v>
      </c>
      <c r="P151" s="217">
        <v>3263.75</v>
      </c>
      <c r="Q151" s="249">
        <v>6099.3</v>
      </c>
      <c r="R151" s="217">
        <v>4267.5</v>
      </c>
      <c r="S151" s="330">
        <v>2200.25</v>
      </c>
      <c r="T151" s="391">
        <v>10301.549999999999</v>
      </c>
      <c r="U151" s="215">
        <f t="shared" si="2"/>
        <v>84308.525000000009</v>
      </c>
      <c r="V151" s="50"/>
      <c r="W151" s="59"/>
    </row>
    <row r="152" spans="1:23">
      <c r="A152" s="7"/>
      <c r="B152" s="12"/>
      <c r="C152" s="57" t="s">
        <v>19</v>
      </c>
      <c r="D152" s="329"/>
      <c r="E152" s="49">
        <v>480.25</v>
      </c>
      <c r="F152" s="49">
        <v>5729.35</v>
      </c>
      <c r="G152" s="49">
        <v>6292.2</v>
      </c>
      <c r="H152" s="49">
        <v>4534.75</v>
      </c>
      <c r="I152" s="49">
        <v>8919.375</v>
      </c>
      <c r="J152" s="49">
        <v>5493.25</v>
      </c>
      <c r="K152" s="49">
        <v>6202</v>
      </c>
      <c r="L152" s="49">
        <v>7289.25</v>
      </c>
      <c r="M152" s="49">
        <v>3328.875</v>
      </c>
      <c r="N152" s="49">
        <v>3153.5</v>
      </c>
      <c r="O152" s="49">
        <v>3907.5</v>
      </c>
      <c r="P152" s="217">
        <v>3009</v>
      </c>
      <c r="Q152" s="249">
        <v>6089.3</v>
      </c>
      <c r="R152" s="217">
        <v>4250.5</v>
      </c>
      <c r="S152" s="330">
        <v>1680.75</v>
      </c>
      <c r="T152" s="391">
        <v>4543.3</v>
      </c>
      <c r="U152" s="215">
        <f t="shared" si="2"/>
        <v>74903.150000000009</v>
      </c>
      <c r="V152" s="50"/>
      <c r="W152" s="59"/>
    </row>
    <row r="153" spans="1:23">
      <c r="A153" s="7"/>
      <c r="B153" s="12"/>
      <c r="C153" s="57" t="s">
        <v>23</v>
      </c>
      <c r="D153" s="329"/>
      <c r="E153" s="49"/>
      <c r="F153" s="49"/>
      <c r="G153" s="49"/>
      <c r="H153" s="49"/>
      <c r="I153" s="49"/>
      <c r="J153" s="49"/>
      <c r="K153" s="49"/>
      <c r="L153" s="49"/>
      <c r="M153" s="49">
        <v>322.75</v>
      </c>
      <c r="N153" s="49"/>
      <c r="O153" s="49"/>
      <c r="P153" s="217"/>
      <c r="Q153" s="249"/>
      <c r="R153" s="217"/>
      <c r="S153" s="330">
        <v>485.75</v>
      </c>
      <c r="T153" s="391">
        <v>5683.75</v>
      </c>
      <c r="U153" s="215">
        <f t="shared" si="2"/>
        <v>6492.25</v>
      </c>
      <c r="V153" s="50"/>
      <c r="W153" s="59"/>
    </row>
    <row r="154" spans="1:23">
      <c r="A154" s="7"/>
      <c r="B154" s="12"/>
      <c r="C154" s="57" t="s">
        <v>24</v>
      </c>
      <c r="D154" s="32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217">
        <v>220</v>
      </c>
      <c r="Q154" s="249"/>
      <c r="R154" s="217"/>
      <c r="S154" s="330"/>
      <c r="T154" s="391"/>
      <c r="U154" s="215">
        <f t="shared" si="2"/>
        <v>220</v>
      </c>
      <c r="V154" s="50"/>
      <c r="W154" s="59"/>
    </row>
    <row r="155" spans="1:23">
      <c r="A155" s="7"/>
      <c r="B155" s="12"/>
      <c r="C155" s="57" t="s">
        <v>20</v>
      </c>
      <c r="D155" s="329"/>
      <c r="E155" s="49"/>
      <c r="F155" s="49"/>
      <c r="G155" s="49">
        <v>17.75</v>
      </c>
      <c r="H155" s="49"/>
      <c r="I155" s="49"/>
      <c r="J155" s="49"/>
      <c r="K155" s="49"/>
      <c r="L155" s="49"/>
      <c r="M155" s="49">
        <v>30</v>
      </c>
      <c r="N155" s="49"/>
      <c r="O155" s="49">
        <v>13.75</v>
      </c>
      <c r="P155" s="217">
        <v>27.5</v>
      </c>
      <c r="Q155" s="249">
        <v>10</v>
      </c>
      <c r="R155" s="217">
        <v>10</v>
      </c>
      <c r="S155" s="330">
        <v>33.75</v>
      </c>
      <c r="T155" s="391">
        <v>67.5</v>
      </c>
      <c r="U155" s="215">
        <f t="shared" si="2"/>
        <v>210.25</v>
      </c>
      <c r="V155" s="50"/>
      <c r="W155" s="59"/>
    </row>
    <row r="156" spans="1:23">
      <c r="A156" s="7"/>
      <c r="B156" s="12"/>
      <c r="C156" s="57" t="s">
        <v>21</v>
      </c>
      <c r="D156" s="329"/>
      <c r="E156" s="49"/>
      <c r="F156" s="49">
        <v>29.5</v>
      </c>
      <c r="G156" s="49">
        <v>944.75</v>
      </c>
      <c r="H156" s="49">
        <v>766.5</v>
      </c>
      <c r="I156" s="49">
        <v>654.875</v>
      </c>
      <c r="J156" s="49"/>
      <c r="K156" s="49">
        <v>22.25</v>
      </c>
      <c r="L156" s="49">
        <v>21.75</v>
      </c>
      <c r="M156" s="49">
        <v>14.5</v>
      </c>
      <c r="N156" s="49">
        <v>7.5</v>
      </c>
      <c r="O156" s="49"/>
      <c r="P156" s="217">
        <v>7.25</v>
      </c>
      <c r="Q156" s="249"/>
      <c r="R156" s="217">
        <v>7</v>
      </c>
      <c r="S156" s="330"/>
      <c r="T156" s="391">
        <v>7</v>
      </c>
      <c r="U156" s="215">
        <f t="shared" si="2"/>
        <v>2482.875</v>
      </c>
      <c r="V156" s="50"/>
      <c r="W156" s="59"/>
    </row>
    <row r="157" spans="1:23">
      <c r="A157" s="7"/>
      <c r="B157" s="12"/>
      <c r="C157" s="56" t="s">
        <v>56</v>
      </c>
      <c r="D157" s="327"/>
      <c r="E157" s="49"/>
      <c r="F157" s="49"/>
      <c r="G157" s="49"/>
      <c r="H157" s="49"/>
      <c r="I157" s="49"/>
      <c r="J157" s="49"/>
      <c r="K157" s="49"/>
      <c r="L157" s="49"/>
      <c r="M157" s="49">
        <v>82.5</v>
      </c>
      <c r="N157" s="49">
        <v>155</v>
      </c>
      <c r="O157" s="49">
        <v>216.25</v>
      </c>
      <c r="P157" s="217">
        <v>96.5</v>
      </c>
      <c r="Q157" s="249">
        <v>134.25</v>
      </c>
      <c r="R157" s="217"/>
      <c r="S157" s="330"/>
      <c r="T157" s="391"/>
      <c r="U157" s="215">
        <f t="shared" si="2"/>
        <v>684.5</v>
      </c>
      <c r="V157" s="50"/>
      <c r="W157" s="59"/>
    </row>
    <row r="158" spans="1:23">
      <c r="A158" s="7"/>
      <c r="B158" s="12"/>
      <c r="C158" s="57" t="s">
        <v>19</v>
      </c>
      <c r="D158" s="329"/>
      <c r="E158" s="49"/>
      <c r="F158" s="49"/>
      <c r="G158" s="49"/>
      <c r="H158" s="49"/>
      <c r="I158" s="49"/>
      <c r="J158" s="49"/>
      <c r="K158" s="49"/>
      <c r="L158" s="49"/>
      <c r="M158" s="49">
        <v>82.5</v>
      </c>
      <c r="N158" s="49">
        <v>155</v>
      </c>
      <c r="O158" s="49">
        <v>216.25</v>
      </c>
      <c r="P158" s="217">
        <v>96.5</v>
      </c>
      <c r="Q158" s="249">
        <v>134.25</v>
      </c>
      <c r="R158" s="217"/>
      <c r="S158" s="330"/>
      <c r="T158" s="391"/>
      <c r="U158" s="215">
        <f t="shared" si="2"/>
        <v>684.5</v>
      </c>
      <c r="V158" s="50"/>
      <c r="W158" s="59"/>
    </row>
    <row r="159" spans="1:23">
      <c r="A159" s="7"/>
      <c r="B159" s="12"/>
      <c r="C159" s="56" t="s">
        <v>57</v>
      </c>
      <c r="D159" s="327"/>
      <c r="E159" s="49"/>
      <c r="F159" s="49"/>
      <c r="G159" s="49"/>
      <c r="H159" s="49">
        <v>1547.75</v>
      </c>
      <c r="I159" s="49">
        <v>438</v>
      </c>
      <c r="J159" s="49">
        <v>4694.8999999999996</v>
      </c>
      <c r="K159" s="49">
        <v>8537.25</v>
      </c>
      <c r="L159" s="49">
        <v>4470.75</v>
      </c>
      <c r="M159" s="49">
        <v>1911</v>
      </c>
      <c r="N159" s="49">
        <v>1917.5</v>
      </c>
      <c r="O159" s="49">
        <v>1837.25</v>
      </c>
      <c r="P159" s="217">
        <v>1554.5</v>
      </c>
      <c r="Q159" s="249">
        <v>3623</v>
      </c>
      <c r="R159" s="217">
        <v>2594</v>
      </c>
      <c r="S159" s="330">
        <v>1074.5</v>
      </c>
      <c r="T159" s="391">
        <v>9135.5</v>
      </c>
      <c r="U159" s="215">
        <f t="shared" si="2"/>
        <v>43335.9</v>
      </c>
      <c r="V159" s="50"/>
      <c r="W159" s="59"/>
    </row>
    <row r="160" spans="1:23">
      <c r="A160" s="7"/>
      <c r="B160" s="12"/>
      <c r="C160" s="57" t="s">
        <v>19</v>
      </c>
      <c r="D160" s="329"/>
      <c r="E160" s="49"/>
      <c r="F160" s="49"/>
      <c r="G160" s="49"/>
      <c r="H160" s="49">
        <v>1547.75</v>
      </c>
      <c r="I160" s="49">
        <v>438</v>
      </c>
      <c r="J160" s="49">
        <v>4694.8999999999996</v>
      </c>
      <c r="K160" s="49">
        <v>8537.25</v>
      </c>
      <c r="L160" s="49">
        <v>4447</v>
      </c>
      <c r="M160" s="49">
        <v>1879.75</v>
      </c>
      <c r="N160" s="49">
        <v>1881.25</v>
      </c>
      <c r="O160" s="49">
        <v>1782.75</v>
      </c>
      <c r="P160" s="217">
        <v>1217.25</v>
      </c>
      <c r="Q160" s="249">
        <v>3609.25</v>
      </c>
      <c r="R160" s="217">
        <v>2594</v>
      </c>
      <c r="S160" s="330">
        <v>1046.5</v>
      </c>
      <c r="T160" s="391">
        <v>4234.75</v>
      </c>
      <c r="U160" s="215">
        <f t="shared" si="2"/>
        <v>37910.400000000001</v>
      </c>
      <c r="V160" s="50"/>
      <c r="W160" s="59"/>
    </row>
    <row r="161" spans="1:23">
      <c r="A161" s="7"/>
      <c r="B161" s="12"/>
      <c r="C161" s="57" t="s">
        <v>23</v>
      </c>
      <c r="D161" s="32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217">
        <v>220</v>
      </c>
      <c r="Q161" s="249"/>
      <c r="R161" s="217"/>
      <c r="S161" s="330"/>
      <c r="T161" s="391"/>
      <c r="U161" s="215">
        <f t="shared" si="2"/>
        <v>220</v>
      </c>
      <c r="V161" s="50"/>
      <c r="W161" s="59"/>
    </row>
    <row r="162" spans="1:23">
      <c r="A162" s="7"/>
      <c r="B162" s="12"/>
      <c r="C162" s="57" t="s">
        <v>20</v>
      </c>
      <c r="D162" s="329"/>
      <c r="E162" s="49"/>
      <c r="F162" s="49"/>
      <c r="G162" s="49"/>
      <c r="H162" s="49"/>
      <c r="I162" s="49"/>
      <c r="J162" s="49"/>
      <c r="K162" s="49"/>
      <c r="L162" s="49">
        <v>23.75</v>
      </c>
      <c r="M162" s="49">
        <v>23.75</v>
      </c>
      <c r="N162" s="49"/>
      <c r="O162" s="49">
        <v>54.5</v>
      </c>
      <c r="P162" s="217">
        <v>102.75</v>
      </c>
      <c r="Q162" s="249">
        <v>13.75</v>
      </c>
      <c r="R162" s="217"/>
      <c r="S162" s="330"/>
      <c r="T162" s="391">
        <v>4893.75</v>
      </c>
      <c r="U162" s="215">
        <f t="shared" si="2"/>
        <v>5112.25</v>
      </c>
      <c r="V162" s="50"/>
      <c r="W162" s="59"/>
    </row>
    <row r="163" spans="1:23">
      <c r="A163" s="7"/>
      <c r="B163" s="12"/>
      <c r="C163" s="57" t="s">
        <v>21</v>
      </c>
      <c r="D163" s="329"/>
      <c r="E163" s="49"/>
      <c r="F163" s="49"/>
      <c r="G163" s="49"/>
      <c r="H163" s="49"/>
      <c r="I163" s="49"/>
      <c r="J163" s="49"/>
      <c r="K163" s="49"/>
      <c r="L163" s="49"/>
      <c r="M163" s="49">
        <v>7.5</v>
      </c>
      <c r="N163" s="49">
        <v>36.25</v>
      </c>
      <c r="O163" s="49"/>
      <c r="P163" s="217">
        <v>14.5</v>
      </c>
      <c r="Q163" s="249"/>
      <c r="R163" s="217"/>
      <c r="S163" s="330">
        <v>28</v>
      </c>
      <c r="T163" s="391">
        <v>7</v>
      </c>
      <c r="U163" s="215">
        <f t="shared" si="2"/>
        <v>93.25</v>
      </c>
      <c r="V163" s="50"/>
      <c r="W163" s="59"/>
    </row>
    <row r="164" spans="1:23">
      <c r="A164" s="7"/>
      <c r="B164" s="31"/>
      <c r="C164" s="56" t="s">
        <v>58</v>
      </c>
      <c r="D164" s="333">
        <v>734</v>
      </c>
      <c r="E164" s="49">
        <v>10376.839999999998</v>
      </c>
      <c r="F164" s="49">
        <v>11685.949999999999</v>
      </c>
      <c r="G164" s="49">
        <v>15959</v>
      </c>
      <c r="H164" s="49">
        <v>11546.25</v>
      </c>
      <c r="I164" s="49">
        <v>14675.424999999999</v>
      </c>
      <c r="J164" s="49">
        <v>7775.8249999999998</v>
      </c>
      <c r="K164" s="49">
        <v>14132.325000000001</v>
      </c>
      <c r="L164" s="49">
        <v>4282.125</v>
      </c>
      <c r="M164" s="49">
        <v>182.75</v>
      </c>
      <c r="N164" s="49">
        <v>51.25</v>
      </c>
      <c r="O164" s="49">
        <v>10</v>
      </c>
      <c r="P164" s="217">
        <v>492.25</v>
      </c>
      <c r="Q164" s="249">
        <v>41.25</v>
      </c>
      <c r="R164" s="217"/>
      <c r="S164" s="330"/>
      <c r="T164" s="391"/>
      <c r="U164" s="215">
        <f t="shared" si="2"/>
        <v>91945.239999999991</v>
      </c>
      <c r="V164" s="50"/>
      <c r="W164" s="63"/>
    </row>
    <row r="165" spans="1:23">
      <c r="A165" s="7"/>
      <c r="B165" s="31"/>
      <c r="C165" s="57" t="s">
        <v>19</v>
      </c>
      <c r="D165" s="333">
        <v>734</v>
      </c>
      <c r="E165" s="49">
        <v>10376.839999999998</v>
      </c>
      <c r="F165" s="49">
        <v>11468.199999999999</v>
      </c>
      <c r="G165" s="49">
        <v>15959</v>
      </c>
      <c r="H165" s="49">
        <v>11546.25</v>
      </c>
      <c r="I165" s="49">
        <v>14675.424999999999</v>
      </c>
      <c r="J165" s="49">
        <v>7775.8249999999998</v>
      </c>
      <c r="K165" s="49">
        <v>14132.325000000001</v>
      </c>
      <c r="L165" s="49">
        <v>4274.625</v>
      </c>
      <c r="M165" s="49">
        <v>182.75</v>
      </c>
      <c r="N165" s="49">
        <v>51.25</v>
      </c>
      <c r="O165" s="49">
        <v>10</v>
      </c>
      <c r="P165" s="217">
        <v>492.25</v>
      </c>
      <c r="Q165" s="249">
        <v>41.25</v>
      </c>
      <c r="R165" s="217"/>
      <c r="S165" s="330"/>
      <c r="T165" s="391"/>
      <c r="U165" s="215">
        <f t="shared" si="2"/>
        <v>91719.989999999991</v>
      </c>
      <c r="V165" s="50"/>
      <c r="W165" s="63"/>
    </row>
    <row r="166" spans="1:23">
      <c r="A166" s="7"/>
      <c r="B166" s="31"/>
      <c r="C166" s="57" t="s">
        <v>20</v>
      </c>
      <c r="D166" s="329"/>
      <c r="E166" s="49"/>
      <c r="F166" s="49">
        <v>217.75</v>
      </c>
      <c r="G166" s="49"/>
      <c r="H166" s="49"/>
      <c r="I166" s="49"/>
      <c r="J166" s="49"/>
      <c r="K166" s="49"/>
      <c r="L166" s="49"/>
      <c r="M166" s="49"/>
      <c r="N166" s="49"/>
      <c r="O166" s="49"/>
      <c r="P166" s="217"/>
      <c r="Q166" s="249"/>
      <c r="R166" s="217"/>
      <c r="S166" s="330"/>
      <c r="T166" s="391"/>
      <c r="U166" s="215">
        <f t="shared" si="2"/>
        <v>217.75</v>
      </c>
      <c r="V166" s="50"/>
      <c r="W166" s="63"/>
    </row>
    <row r="167" spans="1:23">
      <c r="A167" s="7"/>
      <c r="B167" s="31"/>
      <c r="C167" s="57" t="s">
        <v>21</v>
      </c>
      <c r="D167" s="329"/>
      <c r="E167" s="49"/>
      <c r="F167" s="49"/>
      <c r="G167" s="49"/>
      <c r="H167" s="49"/>
      <c r="I167" s="49"/>
      <c r="J167" s="49"/>
      <c r="K167" s="49"/>
      <c r="L167" s="49">
        <v>7.5</v>
      </c>
      <c r="M167" s="49"/>
      <c r="N167" s="49"/>
      <c r="O167" s="49"/>
      <c r="P167" s="217"/>
      <c r="Q167" s="249"/>
      <c r="R167" s="217"/>
      <c r="S167" s="330"/>
      <c r="T167" s="391"/>
      <c r="U167" s="215">
        <f t="shared" si="2"/>
        <v>7.5</v>
      </c>
      <c r="V167" s="50"/>
      <c r="W167" s="63"/>
    </row>
    <row r="168" spans="1:23">
      <c r="A168" s="7"/>
      <c r="B168" s="31"/>
      <c r="C168" s="56" t="s">
        <v>59</v>
      </c>
      <c r="D168" s="327"/>
      <c r="E168" s="49"/>
      <c r="F168" s="49"/>
      <c r="G168" s="49"/>
      <c r="H168" s="49"/>
      <c r="I168" s="49"/>
      <c r="J168" s="49"/>
      <c r="K168" s="49"/>
      <c r="L168" s="49">
        <v>13.75</v>
      </c>
      <c r="M168" s="49">
        <v>688.5</v>
      </c>
      <c r="N168" s="49">
        <v>580</v>
      </c>
      <c r="O168" s="49">
        <v>975.75</v>
      </c>
      <c r="P168" s="217">
        <v>511.25</v>
      </c>
      <c r="Q168" s="249">
        <v>684</v>
      </c>
      <c r="R168" s="217">
        <v>378</v>
      </c>
      <c r="S168" s="330">
        <v>37.75</v>
      </c>
      <c r="T168" s="391">
        <v>79.5</v>
      </c>
      <c r="U168" s="215">
        <f t="shared" si="2"/>
        <v>3948.5</v>
      </c>
      <c r="V168" s="50"/>
      <c r="W168" s="63"/>
    </row>
    <row r="169" spans="1:23">
      <c r="A169" s="7"/>
      <c r="B169" s="31"/>
      <c r="C169" s="57" t="s">
        <v>19</v>
      </c>
      <c r="D169" s="329"/>
      <c r="E169" s="49"/>
      <c r="F169" s="49"/>
      <c r="G169" s="49"/>
      <c r="H169" s="49"/>
      <c r="I169" s="49"/>
      <c r="J169" s="49"/>
      <c r="K169" s="49"/>
      <c r="L169" s="49">
        <v>13.75</v>
      </c>
      <c r="M169" s="49">
        <v>668.5</v>
      </c>
      <c r="N169" s="49">
        <v>580</v>
      </c>
      <c r="O169" s="49">
        <v>575.75</v>
      </c>
      <c r="P169" s="217">
        <v>511.25</v>
      </c>
      <c r="Q169" s="249">
        <v>684</v>
      </c>
      <c r="R169" s="217">
        <v>378</v>
      </c>
      <c r="S169" s="330">
        <v>37.75</v>
      </c>
      <c r="T169" s="391">
        <v>79.5</v>
      </c>
      <c r="U169" s="215">
        <f t="shared" si="2"/>
        <v>3528.5</v>
      </c>
      <c r="V169" s="50"/>
      <c r="W169" s="63"/>
    </row>
    <row r="170" spans="1:23">
      <c r="A170" s="7"/>
      <c r="B170" s="31"/>
      <c r="C170" s="57" t="s">
        <v>20</v>
      </c>
      <c r="D170" s="329"/>
      <c r="E170" s="49"/>
      <c r="F170" s="49"/>
      <c r="G170" s="49"/>
      <c r="H170" s="49"/>
      <c r="I170" s="49"/>
      <c r="J170" s="49"/>
      <c r="K170" s="49"/>
      <c r="L170" s="49"/>
      <c r="M170" s="49">
        <v>20</v>
      </c>
      <c r="N170" s="49"/>
      <c r="O170" s="49">
        <v>400</v>
      </c>
      <c r="P170" s="217"/>
      <c r="Q170" s="249"/>
      <c r="R170" s="217"/>
      <c r="S170" s="330"/>
      <c r="T170" s="391"/>
      <c r="U170" s="215">
        <f t="shared" si="2"/>
        <v>420</v>
      </c>
      <c r="V170" s="50"/>
      <c r="W170" s="63"/>
    </row>
    <row r="171" spans="1:23">
      <c r="A171" s="7"/>
      <c r="B171" s="31"/>
      <c r="C171" s="56" t="s">
        <v>60</v>
      </c>
      <c r="D171" s="327"/>
      <c r="E171" s="49">
        <v>1832.125</v>
      </c>
      <c r="F171" s="49">
        <v>2653.4</v>
      </c>
      <c r="G171" s="49">
        <v>3466.1500000000005</v>
      </c>
      <c r="H171" s="49">
        <v>2742.875</v>
      </c>
      <c r="I171" s="49">
        <v>2359.75</v>
      </c>
      <c r="J171" s="49">
        <v>2621.25</v>
      </c>
      <c r="K171" s="49">
        <v>3432.5</v>
      </c>
      <c r="L171" s="49">
        <v>2847.5</v>
      </c>
      <c r="M171" s="49">
        <v>5421.75</v>
      </c>
      <c r="N171" s="49">
        <v>3301.875</v>
      </c>
      <c r="O171" s="49">
        <v>3220.5</v>
      </c>
      <c r="P171" s="217">
        <v>3100.75</v>
      </c>
      <c r="Q171" s="249">
        <v>3873.75</v>
      </c>
      <c r="R171" s="217">
        <v>5214.5</v>
      </c>
      <c r="S171" s="330">
        <v>2560</v>
      </c>
      <c r="T171" s="391">
        <v>6503.3</v>
      </c>
      <c r="U171" s="215">
        <f t="shared" si="2"/>
        <v>55151.975000000006</v>
      </c>
      <c r="V171" s="50"/>
      <c r="W171" s="63"/>
    </row>
    <row r="172" spans="1:23">
      <c r="A172" s="7"/>
      <c r="B172" s="31"/>
      <c r="C172" s="57" t="s">
        <v>19</v>
      </c>
      <c r="D172" s="329"/>
      <c r="E172" s="49">
        <v>1832.125</v>
      </c>
      <c r="F172" s="49">
        <v>2653.4</v>
      </c>
      <c r="G172" s="49">
        <v>3430.7250000000004</v>
      </c>
      <c r="H172" s="49">
        <v>2742.875</v>
      </c>
      <c r="I172" s="49">
        <v>2359.75</v>
      </c>
      <c r="J172" s="49">
        <v>2621.25</v>
      </c>
      <c r="K172" s="49">
        <v>3432.5</v>
      </c>
      <c r="L172" s="49">
        <v>2561</v>
      </c>
      <c r="M172" s="49">
        <v>5355.5</v>
      </c>
      <c r="N172" s="49">
        <v>3287.875</v>
      </c>
      <c r="O172" s="49">
        <v>3080.75</v>
      </c>
      <c r="P172" s="217">
        <v>3002.5</v>
      </c>
      <c r="Q172" s="249">
        <v>3846.25</v>
      </c>
      <c r="R172" s="217">
        <v>5214.5</v>
      </c>
      <c r="S172" s="330">
        <v>2560</v>
      </c>
      <c r="T172" s="391">
        <v>6489.55</v>
      </c>
      <c r="U172" s="215">
        <f t="shared" si="2"/>
        <v>54470.55</v>
      </c>
      <c r="V172" s="50"/>
      <c r="W172" s="63"/>
    </row>
    <row r="173" spans="1:23">
      <c r="A173" s="7"/>
      <c r="B173" s="31"/>
      <c r="C173" s="57" t="s">
        <v>23</v>
      </c>
      <c r="D173" s="329"/>
      <c r="E173" s="49"/>
      <c r="F173" s="49"/>
      <c r="G173" s="49"/>
      <c r="H173" s="49"/>
      <c r="I173" s="49"/>
      <c r="J173" s="49"/>
      <c r="K173" s="49"/>
      <c r="L173" s="49">
        <v>13.75</v>
      </c>
      <c r="M173" s="49"/>
      <c r="N173" s="49"/>
      <c r="O173" s="49"/>
      <c r="P173" s="217"/>
      <c r="Q173" s="249"/>
      <c r="R173" s="217"/>
      <c r="S173" s="330"/>
      <c r="T173" s="391">
        <v>13.75</v>
      </c>
      <c r="U173" s="215">
        <f t="shared" si="2"/>
        <v>27.5</v>
      </c>
      <c r="V173" s="50"/>
      <c r="W173" s="63"/>
    </row>
    <row r="174" spans="1:23">
      <c r="A174" s="7"/>
      <c r="B174" s="31"/>
      <c r="C174" s="57" t="s">
        <v>20</v>
      </c>
      <c r="D174" s="329"/>
      <c r="E174" s="49"/>
      <c r="F174" s="49"/>
      <c r="G174" s="49">
        <v>35.424999999999997</v>
      </c>
      <c r="H174" s="49"/>
      <c r="I174" s="49"/>
      <c r="J174" s="49"/>
      <c r="K174" s="49"/>
      <c r="L174" s="49">
        <v>193.75</v>
      </c>
      <c r="M174" s="49">
        <v>31.25</v>
      </c>
      <c r="N174" s="49"/>
      <c r="O174" s="49">
        <v>10</v>
      </c>
      <c r="P174" s="217">
        <v>40</v>
      </c>
      <c r="Q174" s="249">
        <v>20</v>
      </c>
      <c r="R174" s="217"/>
      <c r="S174" s="330"/>
      <c r="T174" s="391"/>
      <c r="U174" s="215">
        <f t="shared" si="2"/>
        <v>330.42500000000001</v>
      </c>
      <c r="V174" s="50"/>
      <c r="W174" s="63"/>
    </row>
    <row r="175" spans="1:23">
      <c r="A175" s="7"/>
      <c r="B175" s="31"/>
      <c r="C175" s="57" t="s">
        <v>21</v>
      </c>
      <c r="D175" s="329"/>
      <c r="E175" s="49"/>
      <c r="F175" s="49"/>
      <c r="G175" s="49"/>
      <c r="H175" s="49"/>
      <c r="I175" s="49"/>
      <c r="J175" s="49"/>
      <c r="K175" s="49"/>
      <c r="L175" s="49">
        <v>79</v>
      </c>
      <c r="M175" s="49">
        <v>35</v>
      </c>
      <c r="N175" s="49">
        <v>14</v>
      </c>
      <c r="O175" s="49">
        <v>129.75</v>
      </c>
      <c r="P175" s="217">
        <v>58.25</v>
      </c>
      <c r="Q175" s="249">
        <v>7.5</v>
      </c>
      <c r="R175" s="217"/>
      <c r="S175" s="330"/>
      <c r="T175" s="391"/>
      <c r="U175" s="215">
        <f t="shared" si="2"/>
        <v>323.5</v>
      </c>
      <c r="V175" s="50"/>
      <c r="W175" s="63"/>
    </row>
    <row r="176" spans="1:23">
      <c r="A176" s="7"/>
      <c r="B176" s="31"/>
      <c r="C176" s="56" t="s">
        <v>61</v>
      </c>
      <c r="D176" s="327"/>
      <c r="E176" s="49"/>
      <c r="F176" s="49"/>
      <c r="G176" s="49"/>
      <c r="H176" s="49">
        <v>111.25</v>
      </c>
      <c r="I176" s="49">
        <v>908.375</v>
      </c>
      <c r="J176" s="49">
        <v>1550.5</v>
      </c>
      <c r="K176" s="49">
        <v>1389.5</v>
      </c>
      <c r="L176" s="49">
        <v>1258</v>
      </c>
      <c r="M176" s="49">
        <v>3666.25</v>
      </c>
      <c r="N176" s="49">
        <v>3816.375</v>
      </c>
      <c r="O176" s="49">
        <v>4024</v>
      </c>
      <c r="P176" s="217">
        <v>4455.75</v>
      </c>
      <c r="Q176" s="249">
        <v>5490.75</v>
      </c>
      <c r="R176" s="217">
        <v>3629.9250000000002</v>
      </c>
      <c r="S176" s="330">
        <v>4279.5</v>
      </c>
      <c r="T176" s="391">
        <v>5408.9250000000002</v>
      </c>
      <c r="U176" s="215">
        <f t="shared" si="2"/>
        <v>39989.100000000006</v>
      </c>
      <c r="V176" s="50"/>
      <c r="W176" s="63"/>
    </row>
    <row r="177" spans="1:23">
      <c r="A177" s="7"/>
      <c r="B177" s="31"/>
      <c r="C177" s="57" t="s">
        <v>19</v>
      </c>
      <c r="D177" s="329"/>
      <c r="E177" s="49"/>
      <c r="F177" s="49"/>
      <c r="G177" s="49"/>
      <c r="H177" s="49">
        <v>111.25</v>
      </c>
      <c r="I177" s="49">
        <v>908.375</v>
      </c>
      <c r="J177" s="49">
        <v>1550.5</v>
      </c>
      <c r="K177" s="49">
        <v>1389.5</v>
      </c>
      <c r="L177" s="49">
        <v>1244.25</v>
      </c>
      <c r="M177" s="49">
        <v>3548</v>
      </c>
      <c r="N177" s="49">
        <v>3652.625</v>
      </c>
      <c r="O177" s="49">
        <v>2976.5</v>
      </c>
      <c r="P177" s="217">
        <v>4389.75</v>
      </c>
      <c r="Q177" s="249">
        <v>5459.25</v>
      </c>
      <c r="R177" s="217">
        <v>3443</v>
      </c>
      <c r="S177" s="330">
        <v>1848.5</v>
      </c>
      <c r="T177" s="391">
        <v>4484.1750000000002</v>
      </c>
      <c r="U177" s="215">
        <f t="shared" si="2"/>
        <v>35005.675000000003</v>
      </c>
      <c r="V177" s="50"/>
      <c r="W177" s="63"/>
    </row>
    <row r="178" spans="1:23">
      <c r="A178" s="7"/>
      <c r="B178" s="31"/>
      <c r="C178" s="57" t="s">
        <v>23</v>
      </c>
      <c r="D178" s="32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217"/>
      <c r="Q178" s="249"/>
      <c r="R178" s="217"/>
      <c r="S178" s="330"/>
      <c r="T178" s="391">
        <v>784</v>
      </c>
      <c r="U178" s="215">
        <f t="shared" si="2"/>
        <v>784</v>
      </c>
      <c r="V178" s="50"/>
      <c r="W178" s="63"/>
    </row>
    <row r="179" spans="1:23">
      <c r="A179" s="7"/>
      <c r="B179" s="31"/>
      <c r="C179" s="57" t="s">
        <v>24</v>
      </c>
      <c r="D179" s="32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>
        <v>23.75</v>
      </c>
      <c r="P179" s="217"/>
      <c r="Q179" s="249"/>
      <c r="R179" s="217">
        <v>73.674999999999997</v>
      </c>
      <c r="S179" s="330">
        <v>504</v>
      </c>
      <c r="T179" s="391"/>
      <c r="U179" s="215">
        <f t="shared" si="2"/>
        <v>601.42499999999995</v>
      </c>
      <c r="V179" s="50"/>
      <c r="W179" s="63"/>
    </row>
    <row r="180" spans="1:23">
      <c r="A180" s="7"/>
      <c r="B180" s="31"/>
      <c r="C180" s="57" t="s">
        <v>20</v>
      </c>
      <c r="D180" s="329"/>
      <c r="E180" s="49"/>
      <c r="F180" s="49"/>
      <c r="G180" s="49"/>
      <c r="H180" s="49"/>
      <c r="I180" s="49"/>
      <c r="J180" s="49"/>
      <c r="K180" s="49"/>
      <c r="L180" s="49">
        <v>13.75</v>
      </c>
      <c r="M180" s="49">
        <v>60</v>
      </c>
      <c r="N180" s="49">
        <v>17</v>
      </c>
      <c r="O180" s="49">
        <v>980</v>
      </c>
      <c r="P180" s="217">
        <v>14</v>
      </c>
      <c r="Q180" s="249">
        <v>17</v>
      </c>
      <c r="R180" s="217">
        <v>106.25</v>
      </c>
      <c r="S180" s="330">
        <v>1920</v>
      </c>
      <c r="T180" s="391">
        <v>133.75</v>
      </c>
      <c r="U180" s="215">
        <f t="shared" si="2"/>
        <v>3261.75</v>
      </c>
      <c r="V180" s="50"/>
      <c r="W180" s="63"/>
    </row>
    <row r="181" spans="1:23">
      <c r="A181" s="7"/>
      <c r="B181" s="31"/>
      <c r="C181" s="60" t="s">
        <v>21</v>
      </c>
      <c r="D181" s="334"/>
      <c r="E181" s="52"/>
      <c r="F181" s="52"/>
      <c r="G181" s="52"/>
      <c r="H181" s="52"/>
      <c r="I181" s="52"/>
      <c r="J181" s="52"/>
      <c r="K181" s="52"/>
      <c r="L181" s="52"/>
      <c r="M181" s="52">
        <v>58.25</v>
      </c>
      <c r="N181" s="52">
        <v>146.75</v>
      </c>
      <c r="O181" s="52">
        <v>43.75</v>
      </c>
      <c r="P181" s="221">
        <v>52</v>
      </c>
      <c r="Q181" s="249">
        <v>14.5</v>
      </c>
      <c r="R181" s="217">
        <v>7</v>
      </c>
      <c r="S181" s="330">
        <v>7</v>
      </c>
      <c r="T181" s="391">
        <v>7</v>
      </c>
      <c r="U181" s="215">
        <f t="shared" si="2"/>
        <v>336.25</v>
      </c>
      <c r="V181" s="50"/>
      <c r="W181" s="63"/>
    </row>
    <row r="182" spans="1:23">
      <c r="A182" s="7"/>
      <c r="B182" s="31"/>
      <c r="C182" s="61" t="s">
        <v>62</v>
      </c>
      <c r="D182" s="335"/>
      <c r="E182" s="62">
        <v>77.5</v>
      </c>
      <c r="F182" s="62">
        <v>225.75</v>
      </c>
      <c r="G182" s="62">
        <v>374.75</v>
      </c>
      <c r="H182" s="62">
        <v>171</v>
      </c>
      <c r="I182" s="62">
        <v>1221.5</v>
      </c>
      <c r="J182" s="62">
        <v>435.5</v>
      </c>
      <c r="K182" s="62">
        <v>1891.25</v>
      </c>
      <c r="L182" s="62">
        <v>1066.25</v>
      </c>
      <c r="M182" s="62">
        <v>96.25</v>
      </c>
      <c r="N182" s="62">
        <v>41.5</v>
      </c>
      <c r="O182" s="62">
        <v>193</v>
      </c>
      <c r="P182" s="222">
        <v>520</v>
      </c>
      <c r="Q182" s="249">
        <v>110.5</v>
      </c>
      <c r="R182" s="217">
        <v>27.5</v>
      </c>
      <c r="S182" s="330">
        <v>224.75</v>
      </c>
      <c r="T182" s="391">
        <v>10219.75</v>
      </c>
      <c r="U182" s="215">
        <f t="shared" si="2"/>
        <v>16896.75</v>
      </c>
      <c r="V182" s="50"/>
      <c r="W182" s="63"/>
    </row>
    <row r="183" spans="1:23">
      <c r="A183" s="7"/>
      <c r="B183" s="31"/>
      <c r="C183" s="57" t="s">
        <v>19</v>
      </c>
      <c r="D183" s="329"/>
      <c r="E183" s="49">
        <v>77.5</v>
      </c>
      <c r="F183" s="49">
        <v>225.75</v>
      </c>
      <c r="G183" s="49">
        <v>374.75</v>
      </c>
      <c r="H183" s="49">
        <v>171</v>
      </c>
      <c r="I183" s="49">
        <v>1064</v>
      </c>
      <c r="J183" s="49">
        <v>435.5</v>
      </c>
      <c r="K183" s="49">
        <v>1891.25</v>
      </c>
      <c r="L183" s="49">
        <v>1066.25</v>
      </c>
      <c r="M183" s="49">
        <v>96.25</v>
      </c>
      <c r="N183" s="49">
        <v>41.5</v>
      </c>
      <c r="O183" s="49">
        <v>193</v>
      </c>
      <c r="P183" s="217">
        <v>520</v>
      </c>
      <c r="Q183" s="249">
        <v>110.5</v>
      </c>
      <c r="R183" s="217">
        <v>27.5</v>
      </c>
      <c r="S183" s="330">
        <v>211</v>
      </c>
      <c r="T183" s="391">
        <v>10219.75</v>
      </c>
      <c r="U183" s="215">
        <f t="shared" si="2"/>
        <v>16725.5</v>
      </c>
      <c r="V183" s="50"/>
      <c r="W183" s="63"/>
    </row>
    <row r="184" spans="1:23">
      <c r="A184" s="7"/>
      <c r="B184" s="31"/>
      <c r="C184" s="57" t="s">
        <v>24</v>
      </c>
      <c r="D184" s="32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217"/>
      <c r="Q184" s="249"/>
      <c r="R184" s="217"/>
      <c r="S184" s="330">
        <v>13.75</v>
      </c>
      <c r="T184" s="391"/>
      <c r="U184" s="215">
        <f t="shared" si="2"/>
        <v>13.75</v>
      </c>
      <c r="V184" s="50"/>
      <c r="W184" s="63"/>
    </row>
    <row r="185" spans="1:23">
      <c r="A185" s="7"/>
      <c r="B185" s="31"/>
      <c r="C185" s="57" t="s">
        <v>20</v>
      </c>
      <c r="D185" s="329"/>
      <c r="E185" s="49"/>
      <c r="F185" s="49"/>
      <c r="G185" s="49"/>
      <c r="H185" s="49"/>
      <c r="I185" s="49">
        <v>157.5</v>
      </c>
      <c r="J185" s="49"/>
      <c r="K185" s="49"/>
      <c r="L185" s="49"/>
      <c r="M185" s="49"/>
      <c r="N185" s="49"/>
      <c r="O185" s="49"/>
      <c r="P185" s="217"/>
      <c r="Q185" s="249"/>
      <c r="R185" s="217"/>
      <c r="S185" s="330"/>
      <c r="T185" s="391"/>
      <c r="U185" s="215">
        <f t="shared" si="2"/>
        <v>157.5</v>
      </c>
      <c r="V185" s="50"/>
      <c r="W185" s="63"/>
    </row>
    <row r="186" spans="1:23">
      <c r="A186" s="7"/>
      <c r="B186" s="31"/>
      <c r="C186" s="56" t="s">
        <v>63</v>
      </c>
      <c r="D186" s="327"/>
      <c r="E186" s="49"/>
      <c r="F186" s="49"/>
      <c r="G186" s="49">
        <v>493.25</v>
      </c>
      <c r="H186" s="49">
        <v>179.25</v>
      </c>
      <c r="I186" s="49">
        <v>87</v>
      </c>
      <c r="J186" s="49">
        <v>27.5</v>
      </c>
      <c r="K186" s="49">
        <v>114.75</v>
      </c>
      <c r="L186" s="49">
        <v>43.75</v>
      </c>
      <c r="M186" s="49">
        <v>20</v>
      </c>
      <c r="N186" s="49"/>
      <c r="O186" s="49"/>
      <c r="P186" s="217"/>
      <c r="Q186" s="249"/>
      <c r="R186" s="217"/>
      <c r="S186" s="330"/>
      <c r="T186" s="391"/>
      <c r="U186" s="215">
        <f t="shared" si="2"/>
        <v>965.5</v>
      </c>
      <c r="V186" s="50"/>
      <c r="W186" s="63"/>
    </row>
    <row r="187" spans="1:23">
      <c r="A187" s="7"/>
      <c r="B187" s="31"/>
      <c r="C187" s="57" t="s">
        <v>19</v>
      </c>
      <c r="D187" s="329"/>
      <c r="E187" s="49"/>
      <c r="F187" s="49"/>
      <c r="G187" s="49">
        <v>493.25</v>
      </c>
      <c r="H187" s="49">
        <v>179.25</v>
      </c>
      <c r="I187" s="49">
        <v>87</v>
      </c>
      <c r="J187" s="49">
        <v>27.5</v>
      </c>
      <c r="K187" s="49">
        <v>114.75</v>
      </c>
      <c r="L187" s="49">
        <v>43.75</v>
      </c>
      <c r="M187" s="49">
        <v>20</v>
      </c>
      <c r="N187" s="49"/>
      <c r="O187" s="49"/>
      <c r="P187" s="217"/>
      <c r="Q187" s="249"/>
      <c r="R187" s="217"/>
      <c r="S187" s="330"/>
      <c r="T187" s="391"/>
      <c r="U187" s="215">
        <f t="shared" si="2"/>
        <v>965.5</v>
      </c>
      <c r="V187" s="50"/>
      <c r="W187" s="63"/>
    </row>
    <row r="188" spans="1:23">
      <c r="A188" s="7"/>
      <c r="B188" s="31"/>
      <c r="C188" s="56" t="s">
        <v>64</v>
      </c>
      <c r="D188" s="327"/>
      <c r="E188" s="49">
        <v>10</v>
      </c>
      <c r="F188" s="49">
        <v>745.25</v>
      </c>
      <c r="G188" s="49">
        <v>29892.400000000005</v>
      </c>
      <c r="H188" s="49">
        <v>34505.050000000003</v>
      </c>
      <c r="I188" s="49">
        <v>29876.55</v>
      </c>
      <c r="J188" s="49">
        <v>30902.3</v>
      </c>
      <c r="K188" s="49">
        <v>37396.875</v>
      </c>
      <c r="L188" s="49">
        <v>40318.625</v>
      </c>
      <c r="M188" s="49">
        <v>51609.375</v>
      </c>
      <c r="N188" s="49">
        <v>37764.5</v>
      </c>
      <c r="O188" s="49">
        <v>39890.625</v>
      </c>
      <c r="P188" s="217">
        <v>26714.327499999999</v>
      </c>
      <c r="Q188" s="249">
        <v>38998.875</v>
      </c>
      <c r="R188" s="217">
        <v>24748.5</v>
      </c>
      <c r="S188" s="330">
        <v>11594.225</v>
      </c>
      <c r="T188" s="391">
        <v>23465.724999999999</v>
      </c>
      <c r="U188" s="215">
        <f t="shared" si="2"/>
        <v>458433.20250000001</v>
      </c>
      <c r="V188" s="50"/>
      <c r="W188" s="63"/>
    </row>
    <row r="189" spans="1:23">
      <c r="A189" s="7"/>
      <c r="B189" s="31"/>
      <c r="C189" s="57" t="s">
        <v>19</v>
      </c>
      <c r="D189" s="329"/>
      <c r="E189" s="49">
        <v>10</v>
      </c>
      <c r="F189" s="49">
        <v>745.25</v>
      </c>
      <c r="G189" s="49">
        <v>29662.400000000005</v>
      </c>
      <c r="H189" s="49">
        <v>33728.300000000003</v>
      </c>
      <c r="I189" s="49">
        <v>29270.55</v>
      </c>
      <c r="J189" s="49">
        <v>28761.55</v>
      </c>
      <c r="K189" s="49">
        <v>33282.125</v>
      </c>
      <c r="L189" s="49">
        <v>26021.625</v>
      </c>
      <c r="M189" s="49">
        <v>41081.375</v>
      </c>
      <c r="N189" s="49">
        <v>34608.75</v>
      </c>
      <c r="O189" s="49">
        <v>27810.125</v>
      </c>
      <c r="P189" s="217">
        <v>25358.077499999999</v>
      </c>
      <c r="Q189" s="249">
        <v>27997.125</v>
      </c>
      <c r="R189" s="217">
        <v>24652.5</v>
      </c>
      <c r="S189" s="330">
        <v>11400.5</v>
      </c>
      <c r="T189" s="391">
        <v>21779.474999999999</v>
      </c>
      <c r="U189" s="215">
        <f t="shared" si="2"/>
        <v>396169.72750000004</v>
      </c>
      <c r="V189" s="50"/>
      <c r="W189" s="63"/>
    </row>
    <row r="190" spans="1:23">
      <c r="A190" s="7"/>
      <c r="B190" s="31"/>
      <c r="C190" s="57" t="s">
        <v>23</v>
      </c>
      <c r="D190" s="329"/>
      <c r="E190" s="49"/>
      <c r="F190" s="49"/>
      <c r="G190" s="49">
        <v>28.25</v>
      </c>
      <c r="H190" s="49">
        <v>147.5</v>
      </c>
      <c r="I190" s="49">
        <v>257.5</v>
      </c>
      <c r="J190" s="49">
        <v>288.75</v>
      </c>
      <c r="K190" s="49">
        <v>10</v>
      </c>
      <c r="L190" s="49">
        <v>280</v>
      </c>
      <c r="M190" s="49">
        <v>3363.75</v>
      </c>
      <c r="N190" s="49">
        <v>1836.25</v>
      </c>
      <c r="O190" s="49">
        <v>806.25</v>
      </c>
      <c r="P190" s="217">
        <v>733.75</v>
      </c>
      <c r="Q190" s="249">
        <v>77</v>
      </c>
      <c r="R190" s="217"/>
      <c r="S190" s="330">
        <v>117.97499999999999</v>
      </c>
      <c r="T190" s="391">
        <v>787.5</v>
      </c>
      <c r="U190" s="215">
        <f t="shared" si="2"/>
        <v>8734.4750000000004</v>
      </c>
      <c r="V190" s="50"/>
      <c r="W190" s="63"/>
    </row>
    <row r="191" spans="1:23">
      <c r="A191" s="7"/>
      <c r="B191" s="31"/>
      <c r="C191" s="57" t="s">
        <v>24</v>
      </c>
      <c r="D191" s="329"/>
      <c r="E191" s="49"/>
      <c r="F191" s="49"/>
      <c r="G191" s="49"/>
      <c r="H191" s="49"/>
      <c r="I191" s="49"/>
      <c r="J191" s="49"/>
      <c r="K191" s="49"/>
      <c r="L191" s="49"/>
      <c r="M191" s="49"/>
      <c r="N191" s="49">
        <v>227.5</v>
      </c>
      <c r="O191" s="49"/>
      <c r="P191" s="217">
        <v>17.75</v>
      </c>
      <c r="Q191" s="249"/>
      <c r="R191" s="217"/>
      <c r="S191" s="330">
        <v>7.5</v>
      </c>
      <c r="T191" s="391"/>
      <c r="U191" s="215">
        <f t="shared" si="2"/>
        <v>252.75</v>
      </c>
      <c r="V191" s="50"/>
      <c r="W191" s="63"/>
    </row>
    <row r="192" spans="1:23">
      <c r="A192" s="7"/>
      <c r="B192" s="31"/>
      <c r="C192" s="57" t="s">
        <v>20</v>
      </c>
      <c r="D192" s="329"/>
      <c r="E192" s="49"/>
      <c r="F192" s="49"/>
      <c r="G192" s="49">
        <v>20</v>
      </c>
      <c r="H192" s="49">
        <v>0</v>
      </c>
      <c r="I192" s="49">
        <v>303.75</v>
      </c>
      <c r="J192" s="49">
        <v>1852</v>
      </c>
      <c r="K192" s="49">
        <v>4086</v>
      </c>
      <c r="L192" s="49">
        <v>14009.75</v>
      </c>
      <c r="M192" s="49">
        <v>7150</v>
      </c>
      <c r="N192" s="49">
        <v>993</v>
      </c>
      <c r="O192" s="49">
        <v>11230.5</v>
      </c>
      <c r="P192" s="217">
        <v>597.75</v>
      </c>
      <c r="Q192" s="249">
        <v>10903.75</v>
      </c>
      <c r="R192" s="217">
        <v>89</v>
      </c>
      <c r="S192" s="330">
        <v>68.25</v>
      </c>
      <c r="T192" s="391">
        <v>849.75</v>
      </c>
      <c r="U192" s="215">
        <f t="shared" si="2"/>
        <v>52153.5</v>
      </c>
      <c r="V192" s="50"/>
      <c r="W192" s="63"/>
    </row>
    <row r="193" spans="1:23">
      <c r="A193" s="7"/>
      <c r="B193" s="31"/>
      <c r="C193" s="57" t="s">
        <v>21</v>
      </c>
      <c r="D193" s="329"/>
      <c r="E193" s="49"/>
      <c r="F193" s="49"/>
      <c r="G193" s="49">
        <v>181.75</v>
      </c>
      <c r="H193" s="49">
        <v>629.25</v>
      </c>
      <c r="I193" s="49">
        <v>44.75</v>
      </c>
      <c r="J193" s="49"/>
      <c r="K193" s="49">
        <v>18.75</v>
      </c>
      <c r="L193" s="49">
        <v>7.25</v>
      </c>
      <c r="M193" s="49">
        <v>14.25</v>
      </c>
      <c r="N193" s="49">
        <v>99</v>
      </c>
      <c r="O193" s="49">
        <v>43.75</v>
      </c>
      <c r="P193" s="217">
        <v>7</v>
      </c>
      <c r="Q193" s="249">
        <v>21</v>
      </c>
      <c r="R193" s="217">
        <v>7</v>
      </c>
      <c r="S193" s="330"/>
      <c r="T193" s="391">
        <v>49</v>
      </c>
      <c r="U193" s="215">
        <f t="shared" si="2"/>
        <v>1122.75</v>
      </c>
      <c r="V193" s="50"/>
      <c r="W193" s="63"/>
    </row>
    <row r="194" spans="1:23">
      <c r="A194" s="7"/>
      <c r="B194" s="31"/>
      <c r="C194" s="211"/>
      <c r="D194" s="211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320"/>
      <c r="S194" s="320"/>
      <c r="T194" s="320"/>
      <c r="U194" s="320"/>
      <c r="V194" s="50"/>
      <c r="W194" s="63"/>
    </row>
    <row r="195" spans="1:23">
      <c r="A195" s="7"/>
      <c r="B195" s="31"/>
      <c r="C195" s="211"/>
      <c r="D195" s="211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320"/>
      <c r="S195" s="320"/>
      <c r="T195" s="320"/>
      <c r="U195" s="320"/>
      <c r="V195" s="50"/>
      <c r="W195" s="63"/>
    </row>
    <row r="196" spans="1:23">
      <c r="A196" s="7"/>
      <c r="B196" s="31"/>
      <c r="C196" s="211"/>
      <c r="D196" s="211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320"/>
      <c r="S196" s="320"/>
      <c r="T196" s="320"/>
      <c r="U196" s="320"/>
      <c r="V196" s="50"/>
      <c r="W196" s="63"/>
    </row>
    <row r="197" spans="1:23">
      <c r="A197" s="7"/>
      <c r="B197" s="31"/>
      <c r="C197" s="211"/>
      <c r="D197" s="211"/>
      <c r="E197" s="218"/>
      <c r="F197" s="218"/>
      <c r="G197" s="218"/>
      <c r="H197" s="218"/>
      <c r="I197" s="218"/>
      <c r="J197" s="218"/>
      <c r="K197" s="218"/>
      <c r="L197" s="218"/>
      <c r="M197" s="218"/>
      <c r="N197" s="218"/>
      <c r="O197" s="218"/>
      <c r="P197" s="218"/>
      <c r="Q197" s="218"/>
      <c r="R197" s="320"/>
      <c r="S197" s="320"/>
      <c r="T197" s="320"/>
      <c r="U197" s="320"/>
      <c r="V197" s="50"/>
      <c r="W197" s="63"/>
    </row>
    <row r="198" spans="1:23">
      <c r="A198" s="7"/>
      <c r="B198" s="39"/>
      <c r="C198" s="208"/>
      <c r="D198" s="208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321"/>
      <c r="S198" s="321"/>
      <c r="T198" s="321"/>
      <c r="U198" s="321"/>
      <c r="V198" s="220"/>
      <c r="W198" s="59"/>
    </row>
    <row r="199" spans="1:23">
      <c r="A199" s="7"/>
      <c r="B199" s="31"/>
      <c r="C199" s="56" t="s">
        <v>65</v>
      </c>
      <c r="D199" s="327"/>
      <c r="E199" s="49">
        <v>628.20000000000005</v>
      </c>
      <c r="F199" s="49">
        <v>6495.5000000000009</v>
      </c>
      <c r="G199" s="49">
        <v>12858.025</v>
      </c>
      <c r="H199" s="49">
        <v>8315.2000000000007</v>
      </c>
      <c r="I199" s="49">
        <v>5665.875</v>
      </c>
      <c r="J199" s="49">
        <v>8318.5</v>
      </c>
      <c r="K199" s="49">
        <v>3411</v>
      </c>
      <c r="L199" s="49">
        <v>9369.875</v>
      </c>
      <c r="M199" s="49">
        <v>1962.875</v>
      </c>
      <c r="N199" s="49">
        <v>2071.25</v>
      </c>
      <c r="O199" s="49">
        <v>1473.375</v>
      </c>
      <c r="P199" s="49">
        <v>1187</v>
      </c>
      <c r="Q199" s="249">
        <v>739.25</v>
      </c>
      <c r="R199" s="217">
        <v>759.5</v>
      </c>
      <c r="S199" s="330">
        <v>355.25</v>
      </c>
      <c r="T199" s="391">
        <v>862</v>
      </c>
      <c r="U199" s="215">
        <f t="shared" si="2"/>
        <v>64472.675000000003</v>
      </c>
      <c r="V199" s="50"/>
      <c r="W199" s="63"/>
    </row>
    <row r="200" spans="1:23">
      <c r="A200" s="7"/>
      <c r="B200" s="31"/>
      <c r="C200" s="57" t="s">
        <v>19</v>
      </c>
      <c r="D200" s="329"/>
      <c r="E200" s="49">
        <v>603.20000000000005</v>
      </c>
      <c r="F200" s="49">
        <v>5498.7500000000009</v>
      </c>
      <c r="G200" s="49">
        <v>7752.65</v>
      </c>
      <c r="H200" s="49">
        <v>4801.7</v>
      </c>
      <c r="I200" s="49">
        <v>3847.125</v>
      </c>
      <c r="J200" s="49">
        <v>7864.5</v>
      </c>
      <c r="K200" s="49">
        <v>3263.5</v>
      </c>
      <c r="L200" s="49">
        <v>9223.375</v>
      </c>
      <c r="M200" s="49">
        <v>1731.625</v>
      </c>
      <c r="N200" s="49">
        <v>1556.5</v>
      </c>
      <c r="O200" s="49">
        <v>1182.25</v>
      </c>
      <c r="P200" s="217">
        <v>993</v>
      </c>
      <c r="Q200" s="249">
        <v>680.75</v>
      </c>
      <c r="R200" s="217">
        <v>497.5</v>
      </c>
      <c r="S200" s="330">
        <v>292.25</v>
      </c>
      <c r="T200" s="391">
        <v>708</v>
      </c>
      <c r="U200" s="215">
        <f t="shared" si="2"/>
        <v>50496.675000000003</v>
      </c>
      <c r="V200" s="50"/>
      <c r="W200" s="63"/>
    </row>
    <row r="201" spans="1:23">
      <c r="A201" s="7"/>
      <c r="B201" s="31"/>
      <c r="C201" s="57" t="s">
        <v>24</v>
      </c>
      <c r="D201" s="32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>
        <v>19.875</v>
      </c>
      <c r="P201" s="217"/>
      <c r="Q201" s="249"/>
      <c r="R201" s="217"/>
      <c r="S201" s="330"/>
      <c r="T201" s="391"/>
      <c r="U201" s="215">
        <f t="shared" ref="U201:U264" si="3">SUM(D201:T201)</f>
        <v>19.875</v>
      </c>
      <c r="V201" s="50"/>
      <c r="W201" s="63"/>
    </row>
    <row r="202" spans="1:23">
      <c r="A202" s="7"/>
      <c r="B202" s="31"/>
      <c r="C202" s="57" t="s">
        <v>20</v>
      </c>
      <c r="D202" s="329"/>
      <c r="E202" s="49">
        <v>25</v>
      </c>
      <c r="F202" s="49"/>
      <c r="G202" s="49"/>
      <c r="H202" s="49"/>
      <c r="I202" s="49"/>
      <c r="J202" s="49"/>
      <c r="K202" s="49"/>
      <c r="L202" s="49"/>
      <c r="M202" s="49"/>
      <c r="N202" s="49">
        <v>77</v>
      </c>
      <c r="O202" s="49"/>
      <c r="P202" s="217">
        <v>38</v>
      </c>
      <c r="Q202" s="249"/>
      <c r="R202" s="217">
        <v>220</v>
      </c>
      <c r="S202" s="330"/>
      <c r="T202" s="391"/>
      <c r="U202" s="215">
        <f t="shared" si="3"/>
        <v>360</v>
      </c>
      <c r="V202" s="50"/>
      <c r="W202" s="63"/>
    </row>
    <row r="203" spans="1:23">
      <c r="A203" s="7"/>
      <c r="B203" s="31"/>
      <c r="C203" s="57" t="s">
        <v>21</v>
      </c>
      <c r="D203" s="329"/>
      <c r="E203" s="49"/>
      <c r="F203" s="49">
        <v>996.75</v>
      </c>
      <c r="G203" s="49">
        <v>5105.375</v>
      </c>
      <c r="H203" s="49">
        <v>3513.5</v>
      </c>
      <c r="I203" s="49">
        <v>1818.75</v>
      </c>
      <c r="J203" s="49">
        <v>454</v>
      </c>
      <c r="K203" s="49">
        <v>147.5</v>
      </c>
      <c r="L203" s="49">
        <v>146.5</v>
      </c>
      <c r="M203" s="49">
        <v>231.25</v>
      </c>
      <c r="N203" s="49">
        <v>437.75</v>
      </c>
      <c r="O203" s="49">
        <v>271.25</v>
      </c>
      <c r="P203" s="217">
        <v>156</v>
      </c>
      <c r="Q203" s="249">
        <v>58.5</v>
      </c>
      <c r="R203" s="217">
        <v>42</v>
      </c>
      <c r="S203" s="330">
        <v>63</v>
      </c>
      <c r="T203" s="391">
        <v>154</v>
      </c>
      <c r="U203" s="215">
        <f t="shared" si="3"/>
        <v>13596.125</v>
      </c>
      <c r="V203" s="50"/>
      <c r="W203" s="63"/>
    </row>
    <row r="204" spans="1:23">
      <c r="A204" s="7"/>
      <c r="B204" s="31"/>
      <c r="C204" s="56" t="s">
        <v>66</v>
      </c>
      <c r="D204" s="327"/>
      <c r="E204" s="49">
        <v>2578.6750000000002</v>
      </c>
      <c r="F204" s="49">
        <v>4974.7</v>
      </c>
      <c r="G204" s="49">
        <v>18459.525000000001</v>
      </c>
      <c r="H204" s="49">
        <v>12882.349999999999</v>
      </c>
      <c r="I204" s="49">
        <v>49777.125</v>
      </c>
      <c r="J204" s="49">
        <v>10815.75</v>
      </c>
      <c r="K204" s="49">
        <v>8641.25</v>
      </c>
      <c r="L204" s="49">
        <v>12207.875</v>
      </c>
      <c r="M204" s="49">
        <v>6631.25</v>
      </c>
      <c r="N204" s="49">
        <v>8814.6</v>
      </c>
      <c r="O204" s="49">
        <v>18207.75</v>
      </c>
      <c r="P204" s="217">
        <v>5140.7250000000004</v>
      </c>
      <c r="Q204" s="249">
        <v>2722.45</v>
      </c>
      <c r="R204" s="217">
        <v>3991.875</v>
      </c>
      <c r="S204" s="330">
        <v>3672.95</v>
      </c>
      <c r="T204" s="391">
        <v>9793.7999999999993</v>
      </c>
      <c r="U204" s="215">
        <f t="shared" si="3"/>
        <v>179312.65000000002</v>
      </c>
      <c r="V204" s="50"/>
      <c r="W204" s="63"/>
    </row>
    <row r="205" spans="1:23">
      <c r="A205" s="7"/>
      <c r="B205" s="31"/>
      <c r="C205" s="57" t="s">
        <v>19</v>
      </c>
      <c r="D205" s="329"/>
      <c r="E205" s="49">
        <v>2578.6750000000002</v>
      </c>
      <c r="F205" s="49">
        <v>4604.7</v>
      </c>
      <c r="G205" s="49">
        <v>15845.525000000001</v>
      </c>
      <c r="H205" s="49">
        <v>12612.099999999999</v>
      </c>
      <c r="I205" s="49">
        <v>8617.375</v>
      </c>
      <c r="J205" s="49">
        <v>4749.75</v>
      </c>
      <c r="K205" s="49">
        <v>5108.5</v>
      </c>
      <c r="L205" s="49">
        <v>4737.875</v>
      </c>
      <c r="M205" s="49">
        <v>5266.75</v>
      </c>
      <c r="N205" s="49">
        <v>3035.75</v>
      </c>
      <c r="O205" s="49">
        <v>2812.25</v>
      </c>
      <c r="P205" s="217">
        <v>1052</v>
      </c>
      <c r="Q205" s="249">
        <v>850.95</v>
      </c>
      <c r="R205" s="217">
        <v>1964</v>
      </c>
      <c r="S205" s="330">
        <v>371.25</v>
      </c>
      <c r="T205" s="391">
        <v>2441.0500000000002</v>
      </c>
      <c r="U205" s="215">
        <f t="shared" si="3"/>
        <v>76648.5</v>
      </c>
      <c r="V205" s="50"/>
      <c r="W205" s="63"/>
    </row>
    <row r="206" spans="1:23">
      <c r="A206" s="7"/>
      <c r="B206" s="31"/>
      <c r="C206" s="57" t="s">
        <v>23</v>
      </c>
      <c r="D206" s="329"/>
      <c r="E206" s="49"/>
      <c r="F206" s="49"/>
      <c r="G206" s="49"/>
      <c r="H206" s="49">
        <v>270.25</v>
      </c>
      <c r="I206" s="49">
        <v>200</v>
      </c>
      <c r="J206" s="49">
        <v>800</v>
      </c>
      <c r="K206" s="49">
        <v>355</v>
      </c>
      <c r="L206" s="49">
        <v>1220</v>
      </c>
      <c r="M206" s="49">
        <v>1130</v>
      </c>
      <c r="N206" s="49">
        <v>4110</v>
      </c>
      <c r="O206" s="49">
        <v>13264</v>
      </c>
      <c r="P206" s="217">
        <v>522.5</v>
      </c>
      <c r="Q206" s="249">
        <v>1871.5</v>
      </c>
      <c r="R206" s="217">
        <v>2027.875</v>
      </c>
      <c r="S206" s="330">
        <v>3301.7</v>
      </c>
      <c r="T206" s="391">
        <v>5462.75</v>
      </c>
      <c r="U206" s="215">
        <f t="shared" si="3"/>
        <v>34535.574999999997</v>
      </c>
      <c r="V206" s="50"/>
      <c r="W206" s="63"/>
    </row>
    <row r="207" spans="1:23">
      <c r="A207" s="7"/>
      <c r="B207" s="31"/>
      <c r="C207" s="57" t="s">
        <v>24</v>
      </c>
      <c r="D207" s="329"/>
      <c r="E207" s="49"/>
      <c r="F207" s="49"/>
      <c r="G207" s="49"/>
      <c r="H207" s="49"/>
      <c r="I207" s="49"/>
      <c r="J207" s="49"/>
      <c r="K207" s="49"/>
      <c r="L207" s="49">
        <v>120</v>
      </c>
      <c r="M207" s="49">
        <v>0</v>
      </c>
      <c r="N207" s="49">
        <v>116.85</v>
      </c>
      <c r="O207" s="49">
        <v>781.5</v>
      </c>
      <c r="P207" s="217"/>
      <c r="Q207" s="249"/>
      <c r="R207" s="217"/>
      <c r="S207" s="330"/>
      <c r="T207" s="391"/>
      <c r="U207" s="215">
        <f t="shared" si="3"/>
        <v>1018.35</v>
      </c>
      <c r="V207" s="50"/>
      <c r="W207" s="63"/>
    </row>
    <row r="208" spans="1:23">
      <c r="A208" s="7"/>
      <c r="B208" s="31"/>
      <c r="C208" s="57" t="s">
        <v>20</v>
      </c>
      <c r="D208" s="329"/>
      <c r="E208" s="49"/>
      <c r="F208" s="49">
        <v>370</v>
      </c>
      <c r="G208" s="49">
        <v>2614</v>
      </c>
      <c r="H208" s="49"/>
      <c r="I208" s="49">
        <v>40959.75</v>
      </c>
      <c r="J208" s="49">
        <v>5266</v>
      </c>
      <c r="K208" s="49">
        <v>3177.75</v>
      </c>
      <c r="L208" s="49">
        <v>6130</v>
      </c>
      <c r="M208" s="49">
        <v>234.5</v>
      </c>
      <c r="N208" s="49">
        <v>1552</v>
      </c>
      <c r="O208" s="49">
        <v>1350</v>
      </c>
      <c r="P208" s="217">
        <v>3566.2249999999999</v>
      </c>
      <c r="Q208" s="249"/>
      <c r="R208" s="217"/>
      <c r="S208" s="330"/>
      <c r="T208" s="391">
        <v>1890</v>
      </c>
      <c r="U208" s="215">
        <f t="shared" si="3"/>
        <v>67110.225000000006</v>
      </c>
      <c r="V208" s="50"/>
      <c r="W208" s="63"/>
    </row>
    <row r="209" spans="1:23">
      <c r="A209" s="7"/>
      <c r="B209" s="31"/>
      <c r="C209" s="56" t="s">
        <v>67</v>
      </c>
      <c r="D209" s="327"/>
      <c r="E209" s="49">
        <v>93</v>
      </c>
      <c r="F209" s="49">
        <v>12626.800000000001</v>
      </c>
      <c r="G209" s="49">
        <v>28411.200000000001</v>
      </c>
      <c r="H209" s="49">
        <v>17575.625</v>
      </c>
      <c r="I209" s="49">
        <v>15099.125</v>
      </c>
      <c r="J209" s="49">
        <v>21004.125</v>
      </c>
      <c r="K209" s="49">
        <v>18579.075000000001</v>
      </c>
      <c r="L209" s="49">
        <v>13723.75</v>
      </c>
      <c r="M209" s="49">
        <v>21824.875</v>
      </c>
      <c r="N209" s="49">
        <v>8134.75</v>
      </c>
      <c r="O209" s="49">
        <v>8052.5</v>
      </c>
      <c r="P209" s="217">
        <v>10294.25</v>
      </c>
      <c r="Q209" s="249">
        <v>10310.299999999999</v>
      </c>
      <c r="R209" s="217">
        <v>14962</v>
      </c>
      <c r="S209" s="330">
        <v>5496.3</v>
      </c>
      <c r="T209" s="391">
        <v>20339.575000000001</v>
      </c>
      <c r="U209" s="215">
        <f t="shared" si="3"/>
        <v>226527.25</v>
      </c>
      <c r="V209" s="50"/>
      <c r="W209" s="63"/>
    </row>
    <row r="210" spans="1:23">
      <c r="A210" s="7"/>
      <c r="B210" s="31"/>
      <c r="C210" s="57" t="s">
        <v>19</v>
      </c>
      <c r="D210" s="329"/>
      <c r="E210" s="49">
        <v>93</v>
      </c>
      <c r="F210" s="49">
        <v>12613.050000000001</v>
      </c>
      <c r="G210" s="49">
        <v>28393.7</v>
      </c>
      <c r="H210" s="49">
        <v>17428.875</v>
      </c>
      <c r="I210" s="49">
        <v>14116.375</v>
      </c>
      <c r="J210" s="49">
        <v>14032.875</v>
      </c>
      <c r="K210" s="49">
        <v>16857.25</v>
      </c>
      <c r="L210" s="49">
        <v>13515.75</v>
      </c>
      <c r="M210" s="49">
        <v>21440.125</v>
      </c>
      <c r="N210" s="49">
        <v>7794.75</v>
      </c>
      <c r="O210" s="49">
        <v>7851.75</v>
      </c>
      <c r="P210" s="217">
        <v>10218.25</v>
      </c>
      <c r="Q210" s="249">
        <v>10266.549999999999</v>
      </c>
      <c r="R210" s="217">
        <v>14928</v>
      </c>
      <c r="S210" s="330">
        <v>5462.3</v>
      </c>
      <c r="T210" s="391">
        <v>20085</v>
      </c>
      <c r="U210" s="215">
        <f t="shared" si="3"/>
        <v>215097.59999999998</v>
      </c>
      <c r="V210" s="50"/>
      <c r="W210" s="63"/>
    </row>
    <row r="211" spans="1:23">
      <c r="A211" s="7"/>
      <c r="B211" s="31"/>
      <c r="C211" s="57" t="s">
        <v>23</v>
      </c>
      <c r="D211" s="329"/>
      <c r="E211" s="49"/>
      <c r="F211" s="49">
        <v>13.75</v>
      </c>
      <c r="G211" s="49"/>
      <c r="H211" s="49"/>
      <c r="I211" s="49"/>
      <c r="J211" s="49">
        <v>50</v>
      </c>
      <c r="K211" s="49"/>
      <c r="L211" s="49"/>
      <c r="M211" s="49"/>
      <c r="N211" s="49"/>
      <c r="O211" s="49"/>
      <c r="P211" s="217"/>
      <c r="Q211" s="249"/>
      <c r="R211" s="217"/>
      <c r="S211" s="330"/>
      <c r="T211" s="391">
        <v>125.25</v>
      </c>
      <c r="U211" s="215">
        <f t="shared" si="3"/>
        <v>189</v>
      </c>
      <c r="V211" s="50"/>
      <c r="W211" s="63"/>
    </row>
    <row r="212" spans="1:23">
      <c r="A212" s="7"/>
      <c r="B212" s="31"/>
      <c r="C212" s="57" t="s">
        <v>24</v>
      </c>
      <c r="D212" s="329"/>
      <c r="E212" s="49"/>
      <c r="F212" s="49"/>
      <c r="G212" s="49"/>
      <c r="H212" s="49"/>
      <c r="I212" s="49"/>
      <c r="J212" s="49"/>
      <c r="K212" s="49"/>
      <c r="L212" s="49">
        <v>17.5</v>
      </c>
      <c r="M212" s="49"/>
      <c r="N212" s="49">
        <v>11.25</v>
      </c>
      <c r="O212" s="49">
        <v>19.75</v>
      </c>
      <c r="P212" s="217"/>
      <c r="Q212" s="249">
        <v>22.5</v>
      </c>
      <c r="R212" s="217"/>
      <c r="S212" s="330"/>
      <c r="T212" s="391"/>
      <c r="U212" s="215">
        <f t="shared" si="3"/>
        <v>71</v>
      </c>
      <c r="V212" s="50"/>
      <c r="W212" s="63"/>
    </row>
    <row r="213" spans="1:23">
      <c r="A213" s="7"/>
      <c r="B213" s="31"/>
      <c r="C213" s="57" t="s">
        <v>20</v>
      </c>
      <c r="D213" s="329"/>
      <c r="E213" s="49"/>
      <c r="F213" s="49"/>
      <c r="G213" s="49">
        <v>17.5</v>
      </c>
      <c r="H213" s="49">
        <v>112.5</v>
      </c>
      <c r="I213" s="49">
        <v>945</v>
      </c>
      <c r="J213" s="49">
        <v>6914</v>
      </c>
      <c r="K213" s="49">
        <v>1692.325</v>
      </c>
      <c r="L213" s="49">
        <v>176.25</v>
      </c>
      <c r="M213" s="49">
        <v>377.25</v>
      </c>
      <c r="N213" s="49">
        <v>284.75</v>
      </c>
      <c r="O213" s="49">
        <v>173.75</v>
      </c>
      <c r="P213" s="217">
        <v>61</v>
      </c>
      <c r="Q213" s="249">
        <v>13.75</v>
      </c>
      <c r="R213" s="217">
        <v>34</v>
      </c>
      <c r="S213" s="330">
        <v>27</v>
      </c>
      <c r="T213" s="391">
        <v>122.325</v>
      </c>
      <c r="U213" s="215">
        <f t="shared" si="3"/>
        <v>10951.400000000001</v>
      </c>
      <c r="V213" s="50"/>
      <c r="W213" s="63"/>
    </row>
    <row r="214" spans="1:23">
      <c r="A214" s="7"/>
      <c r="B214" s="31"/>
      <c r="C214" s="57" t="s">
        <v>21</v>
      </c>
      <c r="D214" s="329"/>
      <c r="E214" s="49"/>
      <c r="F214" s="49"/>
      <c r="G214" s="49"/>
      <c r="H214" s="49">
        <v>34.25</v>
      </c>
      <c r="I214" s="49">
        <v>37.75</v>
      </c>
      <c r="J214" s="49">
        <v>7.25</v>
      </c>
      <c r="K214" s="49">
        <v>29.5</v>
      </c>
      <c r="L214" s="49">
        <v>14.25</v>
      </c>
      <c r="M214" s="49">
        <v>7.5</v>
      </c>
      <c r="N214" s="49">
        <v>44</v>
      </c>
      <c r="O214" s="49">
        <v>7.25</v>
      </c>
      <c r="P214" s="217">
        <v>15</v>
      </c>
      <c r="Q214" s="249">
        <v>7.5</v>
      </c>
      <c r="R214" s="217"/>
      <c r="S214" s="330">
        <v>7</v>
      </c>
      <c r="T214" s="391">
        <v>7</v>
      </c>
      <c r="U214" s="215">
        <f t="shared" si="3"/>
        <v>218.25</v>
      </c>
      <c r="V214" s="50"/>
      <c r="W214" s="63"/>
    </row>
    <row r="215" spans="1:23">
      <c r="A215" s="7"/>
      <c r="B215" s="31"/>
      <c r="C215" s="56" t="s">
        <v>68</v>
      </c>
      <c r="D215" s="327"/>
      <c r="E215" s="49">
        <v>3268.875</v>
      </c>
      <c r="F215" s="49">
        <v>20008.125</v>
      </c>
      <c r="G215" s="49">
        <v>33943.65</v>
      </c>
      <c r="H215" s="49">
        <v>31387.55</v>
      </c>
      <c r="I215" s="49">
        <v>31972.75</v>
      </c>
      <c r="J215" s="49">
        <v>39404.75</v>
      </c>
      <c r="K215" s="49">
        <v>49007.875</v>
      </c>
      <c r="L215" s="49">
        <v>23006</v>
      </c>
      <c r="M215" s="49">
        <v>14199.875</v>
      </c>
      <c r="N215" s="49">
        <v>8157.75</v>
      </c>
      <c r="O215" s="49">
        <v>4415.25</v>
      </c>
      <c r="P215" s="217">
        <v>1635.75</v>
      </c>
      <c r="Q215" s="249">
        <v>1192.25</v>
      </c>
      <c r="R215" s="217">
        <v>1436.05</v>
      </c>
      <c r="S215" s="330">
        <v>584</v>
      </c>
      <c r="T215" s="391">
        <v>1298.05</v>
      </c>
      <c r="U215" s="215">
        <f t="shared" si="3"/>
        <v>264918.55</v>
      </c>
      <c r="V215" s="50"/>
      <c r="W215" s="63"/>
    </row>
    <row r="216" spans="1:23">
      <c r="A216" s="7"/>
      <c r="B216" s="31"/>
      <c r="C216" s="57" t="s">
        <v>19</v>
      </c>
      <c r="D216" s="329"/>
      <c r="E216" s="49">
        <v>3251.375</v>
      </c>
      <c r="F216" s="49">
        <v>20008.125</v>
      </c>
      <c r="G216" s="49">
        <v>33936.9</v>
      </c>
      <c r="H216" s="49">
        <v>30632.55</v>
      </c>
      <c r="I216" s="49">
        <v>31890</v>
      </c>
      <c r="J216" s="49">
        <v>37777.25</v>
      </c>
      <c r="K216" s="49">
        <v>47130.625</v>
      </c>
      <c r="L216" s="49">
        <v>22531</v>
      </c>
      <c r="M216" s="49">
        <v>12862.375</v>
      </c>
      <c r="N216" s="49">
        <v>7907.75</v>
      </c>
      <c r="O216" s="49">
        <v>4356.5</v>
      </c>
      <c r="P216" s="217">
        <v>1605.75</v>
      </c>
      <c r="Q216" s="249">
        <v>1185.25</v>
      </c>
      <c r="R216" s="217">
        <v>1400.75</v>
      </c>
      <c r="S216" s="330">
        <v>536.25</v>
      </c>
      <c r="T216" s="391">
        <v>1298.05</v>
      </c>
      <c r="U216" s="215">
        <f t="shared" si="3"/>
        <v>258310.5</v>
      </c>
      <c r="V216" s="50"/>
      <c r="W216" s="63"/>
    </row>
    <row r="217" spans="1:23">
      <c r="A217" s="7"/>
      <c r="B217" s="31"/>
      <c r="C217" s="57" t="s">
        <v>23</v>
      </c>
      <c r="D217" s="329"/>
      <c r="E217" s="49"/>
      <c r="F217" s="49"/>
      <c r="G217" s="49"/>
      <c r="H217" s="49"/>
      <c r="I217" s="49">
        <v>75</v>
      </c>
      <c r="J217" s="49"/>
      <c r="K217" s="49"/>
      <c r="L217" s="49">
        <v>360</v>
      </c>
      <c r="M217" s="49">
        <v>1120</v>
      </c>
      <c r="N217" s="49">
        <v>17.5</v>
      </c>
      <c r="O217" s="49"/>
      <c r="P217" s="217"/>
      <c r="Q217" s="249"/>
      <c r="R217" s="217"/>
      <c r="S217" s="330"/>
      <c r="T217" s="391"/>
      <c r="U217" s="215">
        <f t="shared" si="3"/>
        <v>1572.5</v>
      </c>
      <c r="V217" s="50"/>
      <c r="W217" s="63"/>
    </row>
    <row r="218" spans="1:23">
      <c r="A218" s="7"/>
      <c r="B218" s="31"/>
      <c r="C218" s="57" t="s">
        <v>24</v>
      </c>
      <c r="D218" s="32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217"/>
      <c r="Q218" s="249"/>
      <c r="R218" s="217">
        <v>13.75</v>
      </c>
      <c r="S218" s="330">
        <v>33.75</v>
      </c>
      <c r="T218" s="391"/>
      <c r="U218" s="215">
        <f t="shared" si="3"/>
        <v>47.5</v>
      </c>
      <c r="V218" s="50"/>
      <c r="W218" s="63"/>
    </row>
    <row r="219" spans="1:23">
      <c r="A219" s="7"/>
      <c r="B219" s="31"/>
      <c r="C219" s="57" t="s">
        <v>20</v>
      </c>
      <c r="D219" s="329"/>
      <c r="E219" s="49">
        <v>17.5</v>
      </c>
      <c r="F219" s="49"/>
      <c r="G219" s="49"/>
      <c r="H219" s="49">
        <v>755</v>
      </c>
      <c r="I219" s="49"/>
      <c r="J219" s="49">
        <v>1146.25</v>
      </c>
      <c r="K219" s="49">
        <v>824.75</v>
      </c>
      <c r="L219" s="49"/>
      <c r="M219" s="49">
        <v>14</v>
      </c>
      <c r="N219" s="49">
        <v>34.5</v>
      </c>
      <c r="O219" s="49"/>
      <c r="P219" s="217"/>
      <c r="Q219" s="249"/>
      <c r="R219" s="217"/>
      <c r="S219" s="330"/>
      <c r="T219" s="391"/>
      <c r="U219" s="215">
        <f t="shared" si="3"/>
        <v>2792</v>
      </c>
      <c r="V219" s="50"/>
      <c r="W219" s="63"/>
    </row>
    <row r="220" spans="1:23">
      <c r="A220" s="7"/>
      <c r="B220" s="31"/>
      <c r="C220" s="57" t="s">
        <v>21</v>
      </c>
      <c r="D220" s="329"/>
      <c r="E220" s="49"/>
      <c r="F220" s="49"/>
      <c r="G220" s="49">
        <v>6.75</v>
      </c>
      <c r="H220" s="49"/>
      <c r="I220" s="49">
        <v>7.75</v>
      </c>
      <c r="J220" s="49">
        <v>481.25</v>
      </c>
      <c r="K220" s="49">
        <v>1052.5</v>
      </c>
      <c r="L220" s="49">
        <v>115</v>
      </c>
      <c r="M220" s="49">
        <v>203.5</v>
      </c>
      <c r="N220" s="49">
        <v>198</v>
      </c>
      <c r="O220" s="49">
        <v>58.75</v>
      </c>
      <c r="P220" s="217">
        <v>30</v>
      </c>
      <c r="Q220" s="249">
        <v>7</v>
      </c>
      <c r="R220" s="217">
        <v>21.55</v>
      </c>
      <c r="S220" s="330">
        <v>14</v>
      </c>
      <c r="T220" s="391"/>
      <c r="U220" s="215">
        <f t="shared" si="3"/>
        <v>2196.0500000000002</v>
      </c>
      <c r="V220" s="50"/>
      <c r="W220" s="63"/>
    </row>
    <row r="221" spans="1:23">
      <c r="A221" s="7"/>
      <c r="B221" s="31"/>
      <c r="C221" s="56" t="s">
        <v>69</v>
      </c>
      <c r="D221" s="327"/>
      <c r="E221" s="49">
        <v>10</v>
      </c>
      <c r="F221" s="49">
        <v>5.25</v>
      </c>
      <c r="G221" s="49">
        <v>2948.5</v>
      </c>
      <c r="H221" s="49">
        <v>2656</v>
      </c>
      <c r="I221" s="49">
        <v>3381.875</v>
      </c>
      <c r="J221" s="49">
        <v>5006.75</v>
      </c>
      <c r="K221" s="49">
        <v>22099.75</v>
      </c>
      <c r="L221" s="49">
        <v>49605.724999999999</v>
      </c>
      <c r="M221" s="49">
        <v>7751.125</v>
      </c>
      <c r="N221" s="49">
        <v>8216.75</v>
      </c>
      <c r="O221" s="49">
        <v>5524.5</v>
      </c>
      <c r="P221" s="217">
        <v>17136.25</v>
      </c>
      <c r="Q221" s="249">
        <v>19869.75</v>
      </c>
      <c r="R221" s="217">
        <v>10799.7</v>
      </c>
      <c r="S221" s="330">
        <v>1993.75</v>
      </c>
      <c r="T221" s="391">
        <v>7754.1</v>
      </c>
      <c r="U221" s="215">
        <f t="shared" si="3"/>
        <v>164759.77500000002</v>
      </c>
      <c r="V221" s="50"/>
      <c r="W221" s="63"/>
    </row>
    <row r="222" spans="1:23">
      <c r="A222" s="7"/>
      <c r="B222" s="31"/>
      <c r="C222" s="57" t="s">
        <v>19</v>
      </c>
      <c r="D222" s="329"/>
      <c r="E222" s="49">
        <v>10</v>
      </c>
      <c r="F222" s="49"/>
      <c r="G222" s="49">
        <v>2381.125</v>
      </c>
      <c r="H222" s="49">
        <v>2428.5</v>
      </c>
      <c r="I222" s="49">
        <v>2709.625</v>
      </c>
      <c r="J222" s="49">
        <v>4417.25</v>
      </c>
      <c r="K222" s="49">
        <v>7604.75</v>
      </c>
      <c r="L222" s="49">
        <v>6004.875</v>
      </c>
      <c r="M222" s="49">
        <v>7242.125</v>
      </c>
      <c r="N222" s="49">
        <v>5745.25</v>
      </c>
      <c r="O222" s="49">
        <v>4532.25</v>
      </c>
      <c r="P222" s="217">
        <v>6093</v>
      </c>
      <c r="Q222" s="249">
        <v>9127</v>
      </c>
      <c r="R222" s="217">
        <v>6881.5</v>
      </c>
      <c r="S222" s="330">
        <v>1972.75</v>
      </c>
      <c r="T222" s="391">
        <v>7412.35</v>
      </c>
      <c r="U222" s="215">
        <f t="shared" si="3"/>
        <v>74562.350000000006</v>
      </c>
      <c r="V222" s="50"/>
      <c r="W222" s="63"/>
    </row>
    <row r="223" spans="1:23">
      <c r="A223" s="7"/>
      <c r="B223" s="31"/>
      <c r="C223" s="57" t="s">
        <v>23</v>
      </c>
      <c r="D223" s="329"/>
      <c r="E223" s="49"/>
      <c r="F223" s="49"/>
      <c r="G223" s="49"/>
      <c r="H223" s="49"/>
      <c r="I223" s="49"/>
      <c r="J223" s="49"/>
      <c r="K223" s="49">
        <v>175</v>
      </c>
      <c r="L223" s="49">
        <v>8301</v>
      </c>
      <c r="M223" s="49">
        <v>316.25</v>
      </c>
      <c r="N223" s="49">
        <v>1376.25</v>
      </c>
      <c r="O223" s="49">
        <v>120</v>
      </c>
      <c r="P223" s="217">
        <v>336.25</v>
      </c>
      <c r="Q223" s="249">
        <v>1665</v>
      </c>
      <c r="R223" s="217">
        <v>1254.4499999999998</v>
      </c>
      <c r="S223" s="330">
        <v>13.75</v>
      </c>
      <c r="T223" s="391">
        <v>68.75</v>
      </c>
      <c r="U223" s="215">
        <f t="shared" si="3"/>
        <v>13626.7</v>
      </c>
      <c r="V223" s="50"/>
      <c r="W223" s="63"/>
    </row>
    <row r="224" spans="1:23">
      <c r="A224" s="7"/>
      <c r="B224" s="31"/>
      <c r="C224" s="57" t="s">
        <v>20</v>
      </c>
      <c r="D224" s="329"/>
      <c r="E224" s="49"/>
      <c r="F224" s="49"/>
      <c r="G224" s="49"/>
      <c r="H224" s="49"/>
      <c r="I224" s="49">
        <v>398</v>
      </c>
      <c r="J224" s="49">
        <v>450</v>
      </c>
      <c r="K224" s="49">
        <v>14291.25</v>
      </c>
      <c r="L224" s="49">
        <v>35270.6</v>
      </c>
      <c r="M224" s="49">
        <v>171.25</v>
      </c>
      <c r="N224" s="49">
        <v>1037.5</v>
      </c>
      <c r="O224" s="49">
        <v>855</v>
      </c>
      <c r="P224" s="217">
        <v>10692</v>
      </c>
      <c r="Q224" s="249">
        <v>9077.75</v>
      </c>
      <c r="R224" s="217">
        <v>2656.75</v>
      </c>
      <c r="S224" s="330"/>
      <c r="T224" s="391">
        <v>273</v>
      </c>
      <c r="U224" s="215">
        <f t="shared" si="3"/>
        <v>75173.100000000006</v>
      </c>
      <c r="V224" s="50"/>
      <c r="W224" s="63"/>
    </row>
    <row r="225" spans="1:23">
      <c r="A225" s="7"/>
      <c r="B225" s="31"/>
      <c r="C225" s="57" t="s">
        <v>21</v>
      </c>
      <c r="D225" s="329"/>
      <c r="E225" s="49"/>
      <c r="F225" s="49">
        <v>5.25</v>
      </c>
      <c r="G225" s="49">
        <v>567.375</v>
      </c>
      <c r="H225" s="49">
        <v>227.5</v>
      </c>
      <c r="I225" s="49">
        <v>274.25</v>
      </c>
      <c r="J225" s="49">
        <v>139.5</v>
      </c>
      <c r="K225" s="49">
        <v>28.75</v>
      </c>
      <c r="L225" s="49">
        <v>29.25</v>
      </c>
      <c r="M225" s="49">
        <v>21.5</v>
      </c>
      <c r="N225" s="49">
        <v>57.75</v>
      </c>
      <c r="O225" s="49">
        <v>17.25</v>
      </c>
      <c r="P225" s="217">
        <v>15</v>
      </c>
      <c r="Q225" s="249"/>
      <c r="R225" s="217">
        <v>7</v>
      </c>
      <c r="S225" s="330">
        <v>7.25</v>
      </c>
      <c r="T225" s="391"/>
      <c r="U225" s="215">
        <f t="shared" si="3"/>
        <v>1397.625</v>
      </c>
      <c r="V225" s="50"/>
      <c r="W225" s="63"/>
    </row>
    <row r="226" spans="1:23">
      <c r="A226" s="7"/>
      <c r="B226" s="31"/>
      <c r="C226" s="56" t="s">
        <v>70</v>
      </c>
      <c r="D226" s="327"/>
      <c r="E226" s="49">
        <v>1677.5</v>
      </c>
      <c r="F226" s="49">
        <v>9586.1</v>
      </c>
      <c r="G226" s="49">
        <v>33627.774999999994</v>
      </c>
      <c r="H226" s="49">
        <v>13951.35</v>
      </c>
      <c r="I226" s="49">
        <v>8475.9500000000007</v>
      </c>
      <c r="J226" s="49">
        <v>2457</v>
      </c>
      <c r="K226" s="49">
        <v>7107</v>
      </c>
      <c r="L226" s="49">
        <v>4717.75</v>
      </c>
      <c r="M226" s="49">
        <v>14535.5</v>
      </c>
      <c r="N226" s="49">
        <v>3877.25</v>
      </c>
      <c r="O226" s="49">
        <v>1831.5</v>
      </c>
      <c r="P226" s="217">
        <v>1903.75</v>
      </c>
      <c r="Q226" s="249">
        <v>338.85</v>
      </c>
      <c r="R226" s="217">
        <v>6387</v>
      </c>
      <c r="S226" s="330">
        <v>2789.5</v>
      </c>
      <c r="T226" s="391">
        <v>322.5</v>
      </c>
      <c r="U226" s="215">
        <f t="shared" si="3"/>
        <v>113586.27499999999</v>
      </c>
      <c r="V226" s="50"/>
      <c r="W226" s="63"/>
    </row>
    <row r="227" spans="1:23">
      <c r="A227" s="7"/>
      <c r="B227" s="31"/>
      <c r="C227" s="57" t="s">
        <v>19</v>
      </c>
      <c r="D227" s="329"/>
      <c r="E227" s="49">
        <v>1677.5</v>
      </c>
      <c r="F227" s="49">
        <v>9586.1</v>
      </c>
      <c r="G227" s="49">
        <v>33577.774999999994</v>
      </c>
      <c r="H227" s="49">
        <v>13951.35</v>
      </c>
      <c r="I227" s="49">
        <v>7489.95</v>
      </c>
      <c r="J227" s="49">
        <v>1865.5</v>
      </c>
      <c r="K227" s="49">
        <v>1784.25</v>
      </c>
      <c r="L227" s="49">
        <v>3507.75</v>
      </c>
      <c r="M227" s="49">
        <v>14535.5</v>
      </c>
      <c r="N227" s="49">
        <v>3877.25</v>
      </c>
      <c r="O227" s="49">
        <v>1831.5</v>
      </c>
      <c r="P227" s="217">
        <v>1903.75</v>
      </c>
      <c r="Q227" s="249">
        <v>338.85</v>
      </c>
      <c r="R227" s="217">
        <v>6367</v>
      </c>
      <c r="S227" s="330">
        <v>2775.75</v>
      </c>
      <c r="T227" s="391">
        <v>298.75</v>
      </c>
      <c r="U227" s="215">
        <f t="shared" si="3"/>
        <v>105368.52499999999</v>
      </c>
      <c r="V227" s="50"/>
      <c r="W227" s="63"/>
    </row>
    <row r="228" spans="1:23">
      <c r="A228" s="7"/>
      <c r="B228" s="31"/>
      <c r="C228" s="57" t="s">
        <v>23</v>
      </c>
      <c r="D228" s="329"/>
      <c r="E228" s="49"/>
      <c r="F228" s="49"/>
      <c r="G228" s="49">
        <v>25</v>
      </c>
      <c r="H228" s="49"/>
      <c r="I228" s="49">
        <v>680</v>
      </c>
      <c r="J228" s="49"/>
      <c r="K228" s="49"/>
      <c r="L228" s="49"/>
      <c r="M228" s="49"/>
      <c r="N228" s="49"/>
      <c r="O228" s="49"/>
      <c r="P228" s="217"/>
      <c r="Q228" s="249"/>
      <c r="R228" s="217"/>
      <c r="S228" s="330">
        <v>13.75</v>
      </c>
      <c r="T228" s="391">
        <v>13.75</v>
      </c>
      <c r="U228" s="215">
        <f t="shared" si="3"/>
        <v>732.5</v>
      </c>
      <c r="V228" s="50"/>
      <c r="W228" s="63"/>
    </row>
    <row r="229" spans="1:23">
      <c r="A229" s="7"/>
      <c r="B229" s="31"/>
      <c r="C229" s="57" t="s">
        <v>20</v>
      </c>
      <c r="D229" s="329"/>
      <c r="E229" s="49"/>
      <c r="F229" s="49"/>
      <c r="G229" s="49">
        <v>25</v>
      </c>
      <c r="H229" s="49"/>
      <c r="I229" s="49">
        <v>306</v>
      </c>
      <c r="J229" s="49">
        <v>591.5</v>
      </c>
      <c r="K229" s="49">
        <v>5322.75</v>
      </c>
      <c r="L229" s="49">
        <v>1210</v>
      </c>
      <c r="M229" s="49"/>
      <c r="N229" s="49"/>
      <c r="O229" s="49"/>
      <c r="P229" s="217"/>
      <c r="Q229" s="249"/>
      <c r="R229" s="217">
        <v>20</v>
      </c>
      <c r="S229" s="330"/>
      <c r="T229" s="391">
        <v>10</v>
      </c>
      <c r="U229" s="215">
        <f t="shared" si="3"/>
        <v>7485.25</v>
      </c>
      <c r="V229" s="50"/>
      <c r="W229" s="63"/>
    </row>
    <row r="230" spans="1:23">
      <c r="A230" s="7"/>
      <c r="B230" s="31"/>
      <c r="C230" s="56" t="s">
        <v>71</v>
      </c>
      <c r="D230" s="327"/>
      <c r="E230" s="49">
        <v>2960.05</v>
      </c>
      <c r="F230" s="49">
        <v>16140.45</v>
      </c>
      <c r="G230" s="49">
        <v>40261.325000000004</v>
      </c>
      <c r="H230" s="49">
        <v>22370.45</v>
      </c>
      <c r="I230" s="49">
        <v>11949.375</v>
      </c>
      <c r="J230" s="49">
        <v>13652.45</v>
      </c>
      <c r="K230" s="49">
        <v>10397.25</v>
      </c>
      <c r="L230" s="49">
        <v>4932</v>
      </c>
      <c r="M230" s="49">
        <v>6018</v>
      </c>
      <c r="N230" s="49">
        <v>6641.25</v>
      </c>
      <c r="O230" s="49">
        <v>5129.25</v>
      </c>
      <c r="P230" s="217">
        <v>7114.75</v>
      </c>
      <c r="Q230" s="249">
        <v>13790.25</v>
      </c>
      <c r="R230" s="217">
        <v>31999.25</v>
      </c>
      <c r="S230" s="330">
        <v>13337.75</v>
      </c>
      <c r="T230" s="391">
        <v>19397.5</v>
      </c>
      <c r="U230" s="215">
        <f t="shared" si="3"/>
        <v>226091.35</v>
      </c>
      <c r="V230" s="50"/>
      <c r="W230" s="63"/>
    </row>
    <row r="231" spans="1:23">
      <c r="A231" s="7"/>
      <c r="B231" s="31"/>
      <c r="C231" s="57" t="s">
        <v>19</v>
      </c>
      <c r="D231" s="329"/>
      <c r="E231" s="49">
        <v>2925.05</v>
      </c>
      <c r="F231" s="49">
        <v>16113.7</v>
      </c>
      <c r="G231" s="49">
        <v>40254.075000000004</v>
      </c>
      <c r="H231" s="49">
        <v>22060.45</v>
      </c>
      <c r="I231" s="49">
        <v>11279.125</v>
      </c>
      <c r="J231" s="49">
        <v>13652.45</v>
      </c>
      <c r="K231" s="49">
        <v>10047.25</v>
      </c>
      <c r="L231" s="49">
        <v>4932</v>
      </c>
      <c r="M231" s="49">
        <v>6018</v>
      </c>
      <c r="N231" s="49">
        <v>6641.25</v>
      </c>
      <c r="O231" s="49">
        <v>5119.25</v>
      </c>
      <c r="P231" s="217">
        <v>7084.75</v>
      </c>
      <c r="Q231" s="249">
        <v>13692.75</v>
      </c>
      <c r="R231" s="217">
        <v>31935.5</v>
      </c>
      <c r="S231" s="330">
        <v>13310.25</v>
      </c>
      <c r="T231" s="391">
        <v>19197.75</v>
      </c>
      <c r="U231" s="215">
        <f t="shared" si="3"/>
        <v>224263.6</v>
      </c>
      <c r="V231" s="50"/>
      <c r="W231" s="63"/>
    </row>
    <row r="232" spans="1:23">
      <c r="A232" s="7"/>
      <c r="B232" s="31"/>
      <c r="C232" s="57" t="s">
        <v>23</v>
      </c>
      <c r="D232" s="329"/>
      <c r="E232" s="49">
        <v>35</v>
      </c>
      <c r="F232" s="49"/>
      <c r="G232" s="49"/>
      <c r="H232" s="49">
        <v>310</v>
      </c>
      <c r="I232" s="49">
        <v>47.5</v>
      </c>
      <c r="J232" s="49"/>
      <c r="K232" s="49"/>
      <c r="L232" s="49"/>
      <c r="M232" s="49"/>
      <c r="N232" s="49"/>
      <c r="O232" s="49"/>
      <c r="P232" s="217">
        <v>20</v>
      </c>
      <c r="Q232" s="249">
        <v>17.5</v>
      </c>
      <c r="R232" s="217">
        <v>10</v>
      </c>
      <c r="S232" s="330">
        <v>17.5</v>
      </c>
      <c r="T232" s="391">
        <v>55</v>
      </c>
      <c r="U232" s="215">
        <f t="shared" si="3"/>
        <v>512.5</v>
      </c>
      <c r="V232" s="50"/>
      <c r="W232" s="63"/>
    </row>
    <row r="233" spans="1:23">
      <c r="A233" s="7"/>
      <c r="B233" s="31"/>
      <c r="C233" s="57" t="s">
        <v>24</v>
      </c>
      <c r="D233" s="32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217"/>
      <c r="Q233" s="249"/>
      <c r="R233" s="217"/>
      <c r="S233" s="330"/>
      <c r="T233" s="391"/>
      <c r="U233" s="215">
        <f t="shared" si="3"/>
        <v>0</v>
      </c>
      <c r="V233" s="50"/>
      <c r="W233" s="63"/>
    </row>
    <row r="234" spans="1:23">
      <c r="A234" s="7"/>
      <c r="B234" s="31"/>
      <c r="C234" s="57" t="s">
        <v>20</v>
      </c>
      <c r="D234" s="329"/>
      <c r="E234" s="49"/>
      <c r="F234" s="49">
        <v>25</v>
      </c>
      <c r="G234" s="49"/>
      <c r="H234" s="49"/>
      <c r="I234" s="49">
        <v>622.75</v>
      </c>
      <c r="J234" s="49"/>
      <c r="K234" s="49">
        <v>320</v>
      </c>
      <c r="L234" s="49"/>
      <c r="M234" s="49"/>
      <c r="N234" s="49"/>
      <c r="O234" s="49">
        <v>10</v>
      </c>
      <c r="P234" s="217">
        <v>10</v>
      </c>
      <c r="Q234" s="249">
        <v>80</v>
      </c>
      <c r="R234" s="217">
        <v>53.75</v>
      </c>
      <c r="S234" s="330">
        <v>10</v>
      </c>
      <c r="T234" s="391">
        <v>144.75</v>
      </c>
      <c r="U234" s="215">
        <f t="shared" si="3"/>
        <v>1276.25</v>
      </c>
      <c r="V234" s="50"/>
      <c r="W234" s="63"/>
    </row>
    <row r="235" spans="1:23">
      <c r="A235" s="7"/>
      <c r="B235" s="31"/>
      <c r="C235" s="60" t="s">
        <v>21</v>
      </c>
      <c r="D235" s="334"/>
      <c r="E235" s="52"/>
      <c r="F235" s="52">
        <v>1.75</v>
      </c>
      <c r="G235" s="52">
        <v>7.25</v>
      </c>
      <c r="H235" s="52"/>
      <c r="I235" s="52"/>
      <c r="J235" s="52"/>
      <c r="K235" s="52">
        <v>30</v>
      </c>
      <c r="L235" s="52"/>
      <c r="M235" s="52"/>
      <c r="N235" s="52"/>
      <c r="O235" s="52"/>
      <c r="P235" s="221"/>
      <c r="Q235" s="249"/>
      <c r="R235" s="217"/>
      <c r="S235" s="330"/>
      <c r="T235" s="391"/>
      <c r="U235" s="215">
        <f t="shared" si="3"/>
        <v>39</v>
      </c>
      <c r="V235" s="50"/>
      <c r="W235" s="63"/>
    </row>
    <row r="236" spans="1:23">
      <c r="A236" s="7"/>
      <c r="B236" s="31"/>
      <c r="C236" s="61" t="s">
        <v>72</v>
      </c>
      <c r="D236" s="335"/>
      <c r="E236" s="62">
        <v>20892.510000000002</v>
      </c>
      <c r="F236" s="62">
        <v>33062.149999999994</v>
      </c>
      <c r="G236" s="62">
        <v>29083.350000000002</v>
      </c>
      <c r="H236" s="62">
        <v>18714.599999999999</v>
      </c>
      <c r="I236" s="62">
        <v>15317.5</v>
      </c>
      <c r="J236" s="62">
        <v>21248.625</v>
      </c>
      <c r="K236" s="62">
        <v>37106</v>
      </c>
      <c r="L236" s="62">
        <v>20605.375</v>
      </c>
      <c r="M236" s="62">
        <v>20818.525000000001</v>
      </c>
      <c r="N236" s="62">
        <v>26533.75</v>
      </c>
      <c r="O236" s="62">
        <v>24721.25</v>
      </c>
      <c r="P236" s="223">
        <v>22119.074999999997</v>
      </c>
      <c r="Q236" s="249">
        <v>23658.674999999999</v>
      </c>
      <c r="R236" s="217">
        <v>23925.75</v>
      </c>
      <c r="S236" s="330">
        <v>11668.5</v>
      </c>
      <c r="T236" s="391">
        <v>20889.8</v>
      </c>
      <c r="U236" s="215">
        <f t="shared" si="3"/>
        <v>370365.435</v>
      </c>
      <c r="V236" s="50"/>
      <c r="W236" s="63"/>
    </row>
    <row r="237" spans="1:23">
      <c r="A237" s="7"/>
      <c r="B237" s="31"/>
      <c r="C237" s="57" t="s">
        <v>19</v>
      </c>
      <c r="D237" s="329"/>
      <c r="E237" s="49">
        <v>20892.510000000002</v>
      </c>
      <c r="F237" s="49">
        <v>33042.149999999994</v>
      </c>
      <c r="G237" s="49">
        <v>29043.350000000002</v>
      </c>
      <c r="H237" s="49">
        <v>18569.599999999999</v>
      </c>
      <c r="I237" s="49">
        <v>15039</v>
      </c>
      <c r="J237" s="49">
        <v>19281.625</v>
      </c>
      <c r="K237" s="49">
        <v>18810.25</v>
      </c>
      <c r="L237" s="49">
        <v>14815.125</v>
      </c>
      <c r="M237" s="49">
        <v>16964.625</v>
      </c>
      <c r="N237" s="49">
        <v>26045</v>
      </c>
      <c r="O237" s="49">
        <v>22584.75</v>
      </c>
      <c r="P237" s="217">
        <v>21735.024999999998</v>
      </c>
      <c r="Q237" s="249">
        <v>23493.924999999999</v>
      </c>
      <c r="R237" s="217">
        <v>23243</v>
      </c>
      <c r="S237" s="330">
        <v>9691</v>
      </c>
      <c r="T237" s="391">
        <v>19631.05</v>
      </c>
      <c r="U237" s="215">
        <f t="shared" si="3"/>
        <v>332881.98499999999</v>
      </c>
      <c r="V237" s="50"/>
      <c r="W237" s="63"/>
    </row>
    <row r="238" spans="1:23">
      <c r="A238" s="7"/>
      <c r="B238" s="31"/>
      <c r="C238" s="57" t="s">
        <v>23</v>
      </c>
      <c r="D238" s="329"/>
      <c r="E238" s="49"/>
      <c r="F238" s="49">
        <v>20</v>
      </c>
      <c r="G238" s="49">
        <v>40</v>
      </c>
      <c r="H238" s="49">
        <v>120</v>
      </c>
      <c r="I238" s="49">
        <v>75</v>
      </c>
      <c r="J238" s="49"/>
      <c r="K238" s="49">
        <v>190</v>
      </c>
      <c r="L238" s="49"/>
      <c r="M238" s="49"/>
      <c r="N238" s="49">
        <v>14</v>
      </c>
      <c r="O238" s="49">
        <v>735</v>
      </c>
      <c r="P238" s="217">
        <v>13.75</v>
      </c>
      <c r="Q238" s="249">
        <v>14</v>
      </c>
      <c r="R238" s="217">
        <v>250.75</v>
      </c>
      <c r="S238" s="330">
        <v>1765</v>
      </c>
      <c r="T238" s="391">
        <v>641.25</v>
      </c>
      <c r="U238" s="215">
        <f t="shared" si="3"/>
        <v>3878.75</v>
      </c>
      <c r="V238" s="50"/>
      <c r="W238" s="63"/>
    </row>
    <row r="239" spans="1:23">
      <c r="A239" s="7"/>
      <c r="B239" s="31"/>
      <c r="C239" s="57" t="s">
        <v>24</v>
      </c>
      <c r="D239" s="329"/>
      <c r="E239" s="49"/>
      <c r="F239" s="49"/>
      <c r="G239" s="49"/>
      <c r="H239" s="49"/>
      <c r="I239" s="49"/>
      <c r="J239" s="49"/>
      <c r="K239" s="49"/>
      <c r="L239" s="49"/>
      <c r="M239" s="49">
        <v>14.15</v>
      </c>
      <c r="N239" s="49"/>
      <c r="O239" s="49"/>
      <c r="P239" s="217"/>
      <c r="Q239" s="249"/>
      <c r="R239" s="217"/>
      <c r="S239" s="330"/>
      <c r="T239" s="391"/>
      <c r="U239" s="215">
        <f t="shared" si="3"/>
        <v>14.15</v>
      </c>
      <c r="V239" s="50"/>
      <c r="W239" s="63"/>
    </row>
    <row r="240" spans="1:23">
      <c r="A240" s="7"/>
      <c r="B240" s="31"/>
      <c r="C240" s="57" t="s">
        <v>20</v>
      </c>
      <c r="D240" s="329"/>
      <c r="E240" s="49"/>
      <c r="F240" s="49"/>
      <c r="G240" s="49"/>
      <c r="H240" s="49">
        <v>25</v>
      </c>
      <c r="I240" s="49">
        <v>188.5</v>
      </c>
      <c r="J240" s="49">
        <v>1875.5</v>
      </c>
      <c r="K240" s="49">
        <v>16861.75</v>
      </c>
      <c r="L240" s="49">
        <v>5297.5</v>
      </c>
      <c r="M240" s="49">
        <v>3548.75</v>
      </c>
      <c r="N240" s="49">
        <v>37</v>
      </c>
      <c r="O240" s="49">
        <v>980</v>
      </c>
      <c r="P240" s="217">
        <v>162.30000000000001</v>
      </c>
      <c r="Q240" s="249">
        <v>107.75</v>
      </c>
      <c r="R240" s="217">
        <v>418</v>
      </c>
      <c r="S240" s="330">
        <v>191.5</v>
      </c>
      <c r="T240" s="391">
        <v>582.5</v>
      </c>
      <c r="U240" s="215">
        <f t="shared" si="3"/>
        <v>30276.05</v>
      </c>
      <c r="V240" s="50"/>
      <c r="W240" s="63"/>
    </row>
    <row r="241" spans="1:23">
      <c r="A241" s="7"/>
      <c r="B241" s="31"/>
      <c r="C241" s="57" t="s">
        <v>21</v>
      </c>
      <c r="D241" s="329"/>
      <c r="E241" s="49"/>
      <c r="F241" s="49"/>
      <c r="G241" s="49"/>
      <c r="H241" s="49"/>
      <c r="I241" s="49">
        <v>15</v>
      </c>
      <c r="J241" s="49">
        <v>91.5</v>
      </c>
      <c r="K241" s="49">
        <v>1244</v>
      </c>
      <c r="L241" s="49">
        <v>492.75</v>
      </c>
      <c r="M241" s="49">
        <v>291</v>
      </c>
      <c r="N241" s="49">
        <v>437.75</v>
      </c>
      <c r="O241" s="49">
        <v>421.5</v>
      </c>
      <c r="P241" s="217">
        <v>208</v>
      </c>
      <c r="Q241" s="249">
        <v>43</v>
      </c>
      <c r="R241" s="217">
        <v>14</v>
      </c>
      <c r="S241" s="330">
        <v>21</v>
      </c>
      <c r="T241" s="391">
        <v>35</v>
      </c>
      <c r="U241" s="215">
        <f t="shared" si="3"/>
        <v>3314.5</v>
      </c>
      <c r="V241" s="50"/>
      <c r="W241" s="63"/>
    </row>
    <row r="242" spans="1:23">
      <c r="A242" s="7"/>
      <c r="B242" s="31"/>
      <c r="C242" s="56" t="s">
        <v>73</v>
      </c>
      <c r="D242" s="327"/>
      <c r="E242" s="49"/>
      <c r="F242" s="49"/>
      <c r="G242" s="49"/>
      <c r="H242" s="49">
        <v>251.25</v>
      </c>
      <c r="I242" s="49">
        <v>1203.5</v>
      </c>
      <c r="J242" s="49">
        <v>1662.25</v>
      </c>
      <c r="K242" s="49">
        <v>1730.25</v>
      </c>
      <c r="L242" s="49">
        <v>1002</v>
      </c>
      <c r="M242" s="49">
        <v>1311.5</v>
      </c>
      <c r="N242" s="49">
        <v>1643.25</v>
      </c>
      <c r="O242" s="49">
        <v>1338.75</v>
      </c>
      <c r="P242" s="217">
        <v>1503.5</v>
      </c>
      <c r="Q242" s="249">
        <v>1910.75</v>
      </c>
      <c r="R242" s="217">
        <v>6026.75</v>
      </c>
      <c r="S242" s="330">
        <v>2905.75</v>
      </c>
      <c r="T242" s="391">
        <v>7225.5</v>
      </c>
      <c r="U242" s="215">
        <f t="shared" si="3"/>
        <v>29715</v>
      </c>
      <c r="V242" s="50"/>
      <c r="W242" s="63"/>
    </row>
    <row r="243" spans="1:23">
      <c r="A243" s="7"/>
      <c r="B243" s="31"/>
      <c r="C243" s="57" t="s">
        <v>19</v>
      </c>
      <c r="D243" s="329"/>
      <c r="E243" s="49"/>
      <c r="F243" s="49"/>
      <c r="G243" s="49"/>
      <c r="H243" s="49">
        <v>251.25</v>
      </c>
      <c r="I243" s="49">
        <v>1203.5</v>
      </c>
      <c r="J243" s="49">
        <v>1662.25</v>
      </c>
      <c r="K243" s="49">
        <v>1730.25</v>
      </c>
      <c r="L243" s="49">
        <v>1002</v>
      </c>
      <c r="M243" s="49">
        <v>1311.5</v>
      </c>
      <c r="N243" s="49">
        <v>1643.25</v>
      </c>
      <c r="O243" s="49">
        <v>1338.75</v>
      </c>
      <c r="P243" s="217">
        <v>1503.5</v>
      </c>
      <c r="Q243" s="249">
        <v>1910.75</v>
      </c>
      <c r="R243" s="217">
        <v>5952</v>
      </c>
      <c r="S243" s="330">
        <v>2905.75</v>
      </c>
      <c r="T243" s="391">
        <v>7097</v>
      </c>
      <c r="U243" s="215">
        <f t="shared" si="3"/>
        <v>29511.75</v>
      </c>
      <c r="V243" s="50"/>
      <c r="W243" s="63"/>
    </row>
    <row r="244" spans="1:23">
      <c r="A244" s="7"/>
      <c r="B244" s="31"/>
      <c r="C244" s="57" t="s">
        <v>23</v>
      </c>
      <c r="D244" s="32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279"/>
      <c r="Q244" s="249"/>
      <c r="R244" s="217"/>
      <c r="S244" s="330"/>
      <c r="T244" s="391"/>
      <c r="U244" s="215">
        <f t="shared" si="3"/>
        <v>0</v>
      </c>
      <c r="V244" s="50"/>
      <c r="W244" s="63"/>
    </row>
    <row r="245" spans="1:23">
      <c r="A245" s="7"/>
      <c r="B245" s="31"/>
      <c r="C245" s="57" t="s">
        <v>20</v>
      </c>
      <c r="D245" s="32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279"/>
      <c r="Q245" s="249"/>
      <c r="R245" s="217">
        <v>37</v>
      </c>
      <c r="S245" s="330"/>
      <c r="T245" s="391">
        <v>128.5</v>
      </c>
      <c r="U245" s="215">
        <f t="shared" si="3"/>
        <v>165.5</v>
      </c>
      <c r="V245" s="50"/>
      <c r="W245" s="63"/>
    </row>
    <row r="246" spans="1:23">
      <c r="A246" s="7"/>
      <c r="B246" s="31"/>
      <c r="C246" s="60" t="s">
        <v>21</v>
      </c>
      <c r="D246" s="338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279"/>
      <c r="Q246" s="249"/>
      <c r="R246" s="217">
        <v>37.75</v>
      </c>
      <c r="S246" s="330"/>
      <c r="T246" s="391"/>
      <c r="U246" s="215">
        <f t="shared" si="3"/>
        <v>37.75</v>
      </c>
      <c r="V246" s="50"/>
      <c r="W246" s="63"/>
    </row>
    <row r="247" spans="1:23">
      <c r="A247" s="7"/>
      <c r="B247" s="31"/>
      <c r="C247" s="56" t="s">
        <v>181</v>
      </c>
      <c r="D247" s="327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279"/>
      <c r="Q247" s="249"/>
      <c r="R247" s="217">
        <v>280</v>
      </c>
      <c r="S247" s="330">
        <v>13.75</v>
      </c>
      <c r="T247" s="391">
        <v>33.75</v>
      </c>
      <c r="U247" s="215">
        <f t="shared" si="3"/>
        <v>327.5</v>
      </c>
      <c r="V247" s="50"/>
      <c r="W247" s="63"/>
    </row>
    <row r="248" spans="1:23">
      <c r="A248" s="7"/>
      <c r="B248" s="31"/>
      <c r="C248" s="57" t="s">
        <v>19</v>
      </c>
      <c r="D248" s="32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279"/>
      <c r="Q248" s="249"/>
      <c r="R248" s="217">
        <v>280</v>
      </c>
      <c r="S248" s="330">
        <v>13.75</v>
      </c>
      <c r="T248" s="391">
        <v>13.75</v>
      </c>
      <c r="U248" s="215">
        <f t="shared" si="3"/>
        <v>307.5</v>
      </c>
      <c r="V248" s="50"/>
      <c r="W248" s="63"/>
    </row>
    <row r="249" spans="1:23">
      <c r="A249" s="7"/>
      <c r="B249" s="31"/>
      <c r="C249" s="57" t="s">
        <v>20</v>
      </c>
      <c r="D249" s="32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279"/>
      <c r="Q249" s="249"/>
      <c r="R249" s="217"/>
      <c r="S249" s="330"/>
      <c r="T249" s="391">
        <v>20</v>
      </c>
      <c r="U249" s="215">
        <f t="shared" si="3"/>
        <v>20</v>
      </c>
      <c r="V249" s="50"/>
      <c r="W249" s="63"/>
    </row>
    <row r="250" spans="1:23">
      <c r="A250" s="7"/>
      <c r="B250" s="31"/>
      <c r="C250" s="55" t="s">
        <v>189</v>
      </c>
      <c r="D250" s="325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224"/>
      <c r="Q250" s="248"/>
      <c r="R250" s="214">
        <v>2312.75</v>
      </c>
      <c r="S250" s="326">
        <v>293.25</v>
      </c>
      <c r="T250" s="392">
        <v>153.75</v>
      </c>
      <c r="U250" s="215">
        <f t="shared" si="3"/>
        <v>2759.75</v>
      </c>
      <c r="V250" s="50"/>
      <c r="W250" s="63"/>
    </row>
    <row r="251" spans="1:23">
      <c r="A251" s="7"/>
      <c r="B251" s="31"/>
      <c r="C251" s="56" t="s">
        <v>161</v>
      </c>
      <c r="D251" s="327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279"/>
      <c r="Q251" s="249"/>
      <c r="R251" s="217">
        <v>2312.75</v>
      </c>
      <c r="S251" s="330">
        <v>293.25</v>
      </c>
      <c r="T251" s="391">
        <v>153.75</v>
      </c>
      <c r="U251" s="215">
        <f t="shared" si="3"/>
        <v>2759.75</v>
      </c>
      <c r="V251" s="50"/>
      <c r="W251" s="63"/>
    </row>
    <row r="252" spans="1:23">
      <c r="A252" s="7"/>
      <c r="B252" s="31"/>
      <c r="C252" s="57" t="s">
        <v>19</v>
      </c>
      <c r="D252" s="32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279"/>
      <c r="Q252" s="249"/>
      <c r="R252" s="217">
        <v>2278.75</v>
      </c>
      <c r="S252" s="330">
        <v>279.5</v>
      </c>
      <c r="T252" s="391">
        <v>13.75</v>
      </c>
      <c r="U252" s="215">
        <f t="shared" si="3"/>
        <v>2572</v>
      </c>
      <c r="V252" s="50"/>
      <c r="W252" s="63"/>
    </row>
    <row r="253" spans="1:23">
      <c r="A253" s="7"/>
      <c r="B253" s="31"/>
      <c r="C253" s="57" t="s">
        <v>23</v>
      </c>
      <c r="D253" s="32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279"/>
      <c r="Q253" s="249"/>
      <c r="R253" s="217"/>
      <c r="S253" s="330">
        <v>13.75</v>
      </c>
      <c r="T253" s="391">
        <v>140</v>
      </c>
      <c r="U253" s="215">
        <f t="shared" si="3"/>
        <v>153.75</v>
      </c>
      <c r="V253" s="50"/>
      <c r="W253" s="63"/>
    </row>
    <row r="254" spans="1:23">
      <c r="A254" s="7"/>
      <c r="B254" s="31"/>
      <c r="C254" s="57" t="s">
        <v>20</v>
      </c>
      <c r="D254" s="32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279"/>
      <c r="Q254" s="249"/>
      <c r="R254" s="217">
        <v>34</v>
      </c>
      <c r="S254" s="330"/>
      <c r="T254" s="391"/>
      <c r="U254" s="215">
        <f t="shared" si="3"/>
        <v>34</v>
      </c>
      <c r="V254" s="50"/>
      <c r="W254" s="63"/>
    </row>
    <row r="255" spans="1:23">
      <c r="A255" s="7"/>
      <c r="B255" s="31"/>
      <c r="C255" s="58" t="s">
        <v>74</v>
      </c>
      <c r="D255" s="331"/>
      <c r="E255" s="46"/>
      <c r="F255" s="46"/>
      <c r="G255" s="46"/>
      <c r="H255" s="46"/>
      <c r="I255" s="46">
        <v>3349.5</v>
      </c>
      <c r="J255" s="46">
        <v>4599.25</v>
      </c>
      <c r="K255" s="46">
        <v>806.5</v>
      </c>
      <c r="L255" s="46">
        <v>1513</v>
      </c>
      <c r="M255" s="46">
        <v>2054</v>
      </c>
      <c r="N255" s="46">
        <v>511.5</v>
      </c>
      <c r="O255" s="46">
        <v>385.25</v>
      </c>
      <c r="P255" s="224">
        <v>122.5</v>
      </c>
      <c r="Q255" s="248">
        <v>180.25</v>
      </c>
      <c r="R255" s="214">
        <v>686.25</v>
      </c>
      <c r="S255" s="326">
        <v>681.25</v>
      </c>
      <c r="T255" s="392">
        <v>1066.25</v>
      </c>
      <c r="U255" s="215">
        <f t="shared" si="3"/>
        <v>15955.5</v>
      </c>
      <c r="V255" s="47"/>
      <c r="W255" s="63"/>
    </row>
    <row r="256" spans="1:23">
      <c r="A256" s="7"/>
      <c r="B256" s="31"/>
      <c r="C256" s="55" t="s">
        <v>74</v>
      </c>
      <c r="D256" s="325"/>
      <c r="E256" s="46"/>
      <c r="F256" s="46"/>
      <c r="G256" s="46"/>
      <c r="H256" s="46"/>
      <c r="I256" s="46">
        <v>3349.5</v>
      </c>
      <c r="J256" s="46">
        <v>4599.25</v>
      </c>
      <c r="K256" s="46">
        <v>806.5</v>
      </c>
      <c r="L256" s="46">
        <v>1513</v>
      </c>
      <c r="M256" s="46">
        <v>2054</v>
      </c>
      <c r="N256" s="46">
        <v>511.5</v>
      </c>
      <c r="O256" s="196">
        <v>385.25</v>
      </c>
      <c r="P256" s="225">
        <v>122.5</v>
      </c>
      <c r="Q256" s="248">
        <v>180.25</v>
      </c>
      <c r="R256" s="214">
        <v>686.25</v>
      </c>
      <c r="S256" s="326">
        <v>681.25</v>
      </c>
      <c r="T256" s="392">
        <v>1066.25</v>
      </c>
      <c r="U256" s="215">
        <f t="shared" si="3"/>
        <v>15955.5</v>
      </c>
      <c r="V256" s="47"/>
      <c r="W256" s="63"/>
    </row>
    <row r="257" spans="1:23">
      <c r="A257" s="7"/>
      <c r="B257" s="31"/>
      <c r="C257" s="56" t="s">
        <v>75</v>
      </c>
      <c r="D257" s="327"/>
      <c r="E257" s="49"/>
      <c r="F257" s="49"/>
      <c r="G257" s="49"/>
      <c r="H257" s="49"/>
      <c r="I257" s="49">
        <v>3349.5</v>
      </c>
      <c r="J257" s="49">
        <v>4599.25</v>
      </c>
      <c r="K257" s="49">
        <v>806.5</v>
      </c>
      <c r="L257" s="49">
        <v>1513</v>
      </c>
      <c r="M257" s="49">
        <v>2054</v>
      </c>
      <c r="N257" s="49">
        <v>511.5</v>
      </c>
      <c r="O257" s="197">
        <v>385.25</v>
      </c>
      <c r="P257" s="226">
        <v>122.5</v>
      </c>
      <c r="Q257" s="249">
        <v>180.25</v>
      </c>
      <c r="R257" s="217">
        <v>290</v>
      </c>
      <c r="S257" s="330">
        <v>37.5</v>
      </c>
      <c r="T257" s="391"/>
      <c r="U257" s="215">
        <f t="shared" si="3"/>
        <v>13849.25</v>
      </c>
      <c r="V257" s="50"/>
      <c r="W257" s="63"/>
    </row>
    <row r="258" spans="1:23">
      <c r="A258" s="7"/>
      <c r="B258" s="31"/>
      <c r="C258" s="57" t="s">
        <v>19</v>
      </c>
      <c r="D258" s="329"/>
      <c r="E258" s="49"/>
      <c r="F258" s="49"/>
      <c r="G258" s="49"/>
      <c r="H258" s="49"/>
      <c r="I258" s="49">
        <v>3349.5</v>
      </c>
      <c r="J258" s="49">
        <v>4599.25</v>
      </c>
      <c r="K258" s="49">
        <v>806.5</v>
      </c>
      <c r="L258" s="49">
        <v>1513</v>
      </c>
      <c r="M258" s="49">
        <v>2054</v>
      </c>
      <c r="N258" s="49">
        <v>431.5</v>
      </c>
      <c r="O258" s="49">
        <v>291.25</v>
      </c>
      <c r="P258" s="222">
        <v>122.5</v>
      </c>
      <c r="Q258" s="249">
        <v>180.25</v>
      </c>
      <c r="R258" s="217">
        <v>290</v>
      </c>
      <c r="S258" s="330">
        <v>37.5</v>
      </c>
      <c r="T258" s="391"/>
      <c r="U258" s="215">
        <f>SUM(D258:T258)</f>
        <v>13675.25</v>
      </c>
      <c r="V258" s="50"/>
      <c r="W258" s="63"/>
    </row>
    <row r="259" spans="1:23">
      <c r="A259" s="7"/>
      <c r="B259" s="31"/>
      <c r="C259" s="57" t="s">
        <v>20</v>
      </c>
      <c r="D259" s="329"/>
      <c r="E259" s="49"/>
      <c r="F259" s="49"/>
      <c r="G259" s="49"/>
      <c r="H259" s="49"/>
      <c r="I259" s="49"/>
      <c r="J259" s="49"/>
      <c r="K259" s="49"/>
      <c r="L259" s="49"/>
      <c r="M259" s="49"/>
      <c r="N259" s="49">
        <v>80</v>
      </c>
      <c r="O259" s="49">
        <v>80</v>
      </c>
      <c r="P259" s="217"/>
      <c r="Q259" s="249"/>
      <c r="R259" s="217"/>
      <c r="S259" s="330"/>
      <c r="T259" s="391"/>
      <c r="U259" s="215">
        <f t="shared" si="3"/>
        <v>160</v>
      </c>
      <c r="V259" s="50"/>
      <c r="W259" s="63"/>
    </row>
    <row r="260" spans="1:23">
      <c r="A260" s="7"/>
      <c r="B260" s="31"/>
      <c r="C260" s="57" t="s">
        <v>21</v>
      </c>
      <c r="D260" s="32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>
        <v>14</v>
      </c>
      <c r="P260" s="217"/>
      <c r="Q260" s="249"/>
      <c r="R260" s="217"/>
      <c r="S260" s="330"/>
      <c r="T260" s="391"/>
      <c r="U260" s="215">
        <f t="shared" si="3"/>
        <v>14</v>
      </c>
      <c r="V260" s="50"/>
      <c r="W260" s="63"/>
    </row>
    <row r="261" spans="1:23">
      <c r="A261" s="7"/>
      <c r="B261" s="31"/>
      <c r="C261" s="56" t="s">
        <v>74</v>
      </c>
      <c r="D261" s="339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79"/>
      <c r="Q261" s="288"/>
      <c r="R261" s="217">
        <v>396.25</v>
      </c>
      <c r="S261" s="340">
        <v>643.75</v>
      </c>
      <c r="T261" s="397">
        <v>1066.25</v>
      </c>
      <c r="U261" s="215">
        <f t="shared" si="3"/>
        <v>2106.25</v>
      </c>
      <c r="V261" s="50"/>
      <c r="W261" s="63"/>
    </row>
    <row r="262" spans="1:23">
      <c r="A262" s="7"/>
      <c r="B262" s="31"/>
      <c r="C262" s="57" t="s">
        <v>19</v>
      </c>
      <c r="D262" s="338"/>
      <c r="E262" s="287"/>
      <c r="F262" s="287"/>
      <c r="G262" s="287"/>
      <c r="H262" s="287"/>
      <c r="I262" s="287"/>
      <c r="J262" s="287"/>
      <c r="K262" s="287"/>
      <c r="L262" s="287"/>
      <c r="M262" s="287"/>
      <c r="N262" s="287"/>
      <c r="O262" s="287"/>
      <c r="P262" s="279"/>
      <c r="Q262" s="288"/>
      <c r="R262" s="217">
        <v>396.25</v>
      </c>
      <c r="S262" s="340">
        <v>643.75</v>
      </c>
      <c r="T262" s="397">
        <v>1038.75</v>
      </c>
      <c r="U262" s="215">
        <f t="shared" si="3"/>
        <v>2078.75</v>
      </c>
      <c r="V262" s="50"/>
      <c r="W262" s="63"/>
    </row>
    <row r="263" spans="1:23">
      <c r="A263" s="7"/>
      <c r="B263" s="31"/>
      <c r="C263" s="57" t="s">
        <v>23</v>
      </c>
      <c r="D263" s="338"/>
      <c r="E263" s="287"/>
      <c r="F263" s="287"/>
      <c r="G263" s="287"/>
      <c r="H263" s="287"/>
      <c r="I263" s="287"/>
      <c r="J263" s="287"/>
      <c r="K263" s="287"/>
      <c r="L263" s="287"/>
      <c r="M263" s="287"/>
      <c r="N263" s="287"/>
      <c r="O263" s="287"/>
      <c r="P263" s="279"/>
      <c r="Q263" s="288"/>
      <c r="R263" s="217"/>
      <c r="S263" s="340"/>
      <c r="T263" s="397">
        <v>13.75</v>
      </c>
      <c r="U263" s="215">
        <f t="shared" si="3"/>
        <v>13.75</v>
      </c>
      <c r="V263" s="50"/>
      <c r="W263" s="63"/>
    </row>
    <row r="264" spans="1:23">
      <c r="A264" s="7"/>
      <c r="B264" s="31"/>
      <c r="C264" s="57" t="s">
        <v>20</v>
      </c>
      <c r="D264" s="338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  <c r="O264" s="287"/>
      <c r="P264" s="279"/>
      <c r="Q264" s="288"/>
      <c r="R264" s="217"/>
      <c r="S264" s="340"/>
      <c r="T264" s="397">
        <v>13.75</v>
      </c>
      <c r="U264" s="215">
        <f t="shared" si="3"/>
        <v>13.75</v>
      </c>
      <c r="V264" s="50"/>
      <c r="W264" s="63"/>
    </row>
    <row r="265" spans="1:23">
      <c r="A265" s="7"/>
      <c r="B265" s="31"/>
      <c r="C265" s="58" t="s">
        <v>191</v>
      </c>
      <c r="D265" s="341"/>
      <c r="E265" s="400"/>
      <c r="F265" s="400"/>
      <c r="G265" s="400"/>
      <c r="H265" s="400"/>
      <c r="I265" s="400"/>
      <c r="J265" s="400"/>
      <c r="K265" s="400"/>
      <c r="L265" s="400"/>
      <c r="M265" s="400"/>
      <c r="N265" s="400"/>
      <c r="O265" s="400"/>
      <c r="P265" s="224"/>
      <c r="Q265" s="401"/>
      <c r="R265" s="214"/>
      <c r="S265" s="402">
        <v>188.75</v>
      </c>
      <c r="T265" s="403">
        <v>11200.8</v>
      </c>
      <c r="U265" s="215">
        <f t="shared" ref="U265:U272" si="4">SUM(D265:T265)</f>
        <v>11389.55</v>
      </c>
      <c r="V265" s="50"/>
      <c r="W265" s="63"/>
    </row>
    <row r="266" spans="1:23">
      <c r="A266" s="7"/>
      <c r="B266" s="31"/>
      <c r="C266" s="55" t="s">
        <v>191</v>
      </c>
      <c r="D266" s="342"/>
      <c r="E266" s="400"/>
      <c r="F266" s="400"/>
      <c r="G266" s="400"/>
      <c r="H266" s="400"/>
      <c r="I266" s="400"/>
      <c r="J266" s="400"/>
      <c r="K266" s="400"/>
      <c r="L266" s="400"/>
      <c r="M266" s="400"/>
      <c r="N266" s="400"/>
      <c r="O266" s="400"/>
      <c r="P266" s="224"/>
      <c r="Q266" s="401"/>
      <c r="R266" s="214"/>
      <c r="S266" s="402">
        <v>188.75</v>
      </c>
      <c r="T266" s="403">
        <v>11200.8</v>
      </c>
      <c r="U266" s="215">
        <f t="shared" si="4"/>
        <v>11389.55</v>
      </c>
      <c r="V266" s="50"/>
      <c r="W266" s="63"/>
    </row>
    <row r="267" spans="1:23">
      <c r="A267" s="7"/>
      <c r="B267" s="31"/>
      <c r="C267" s="56" t="s">
        <v>192</v>
      </c>
      <c r="D267" s="339"/>
      <c r="E267" s="287"/>
      <c r="F267" s="287"/>
      <c r="G267" s="287"/>
      <c r="H267" s="287"/>
      <c r="I267" s="287"/>
      <c r="J267" s="287"/>
      <c r="K267" s="287"/>
      <c r="L267" s="287"/>
      <c r="M267" s="287"/>
      <c r="N267" s="287"/>
      <c r="O267" s="287"/>
      <c r="P267" s="279"/>
      <c r="Q267" s="288"/>
      <c r="R267" s="217"/>
      <c r="S267" s="340">
        <v>188.75</v>
      </c>
      <c r="T267" s="397">
        <v>5542</v>
      </c>
      <c r="U267" s="215">
        <f t="shared" si="4"/>
        <v>5730.75</v>
      </c>
      <c r="V267" s="50"/>
      <c r="W267" s="63"/>
    </row>
    <row r="268" spans="1:23">
      <c r="A268" s="7"/>
      <c r="B268" s="31"/>
      <c r="C268" s="57" t="s">
        <v>19</v>
      </c>
      <c r="D268" s="338"/>
      <c r="E268" s="287"/>
      <c r="F268" s="287"/>
      <c r="G268" s="287"/>
      <c r="H268" s="287"/>
      <c r="I268" s="287"/>
      <c r="J268" s="287"/>
      <c r="K268" s="287"/>
      <c r="L268" s="287"/>
      <c r="M268" s="287"/>
      <c r="N268" s="287"/>
      <c r="O268" s="287"/>
      <c r="P268" s="279"/>
      <c r="Q268" s="288"/>
      <c r="R268" s="217"/>
      <c r="S268" s="340">
        <v>188.75</v>
      </c>
      <c r="T268" s="397">
        <v>5528.25</v>
      </c>
      <c r="U268" s="215">
        <f t="shared" si="4"/>
        <v>5717</v>
      </c>
      <c r="V268" s="50"/>
      <c r="W268" s="63"/>
    </row>
    <row r="269" spans="1:23">
      <c r="A269" s="7"/>
      <c r="B269" s="31"/>
      <c r="C269" s="390" t="s">
        <v>20</v>
      </c>
      <c r="D269" s="338"/>
      <c r="E269" s="287"/>
      <c r="F269" s="287"/>
      <c r="G269" s="287"/>
      <c r="H269" s="287"/>
      <c r="I269" s="287"/>
      <c r="J269" s="287"/>
      <c r="K269" s="287"/>
      <c r="L269" s="287"/>
      <c r="M269" s="287"/>
      <c r="N269" s="287"/>
      <c r="O269" s="287"/>
      <c r="P269" s="279"/>
      <c r="Q269" s="288"/>
      <c r="R269" s="279"/>
      <c r="S269" s="340"/>
      <c r="T269" s="397">
        <v>13.75</v>
      </c>
      <c r="U269" s="215">
        <f t="shared" si="4"/>
        <v>13.75</v>
      </c>
      <c r="V269" s="50"/>
      <c r="W269" s="63"/>
    </row>
    <row r="270" spans="1:23">
      <c r="A270" s="7"/>
      <c r="B270" s="31"/>
      <c r="C270" s="56" t="s">
        <v>220</v>
      </c>
      <c r="D270" s="338"/>
      <c r="E270" s="287"/>
      <c r="F270" s="287"/>
      <c r="G270" s="287"/>
      <c r="H270" s="287"/>
      <c r="I270" s="287"/>
      <c r="J270" s="287"/>
      <c r="K270" s="287"/>
      <c r="L270" s="287"/>
      <c r="M270" s="287"/>
      <c r="N270" s="287"/>
      <c r="O270" s="287"/>
      <c r="P270" s="279"/>
      <c r="Q270" s="288"/>
      <c r="R270" s="279"/>
      <c r="S270" s="340"/>
      <c r="T270" s="397">
        <v>5658.8</v>
      </c>
      <c r="U270" s="215">
        <f t="shared" si="4"/>
        <v>5658.8</v>
      </c>
      <c r="V270" s="50"/>
      <c r="W270" s="63"/>
    </row>
    <row r="271" spans="1:23">
      <c r="A271" s="7"/>
      <c r="B271" s="31"/>
      <c r="C271" s="390" t="s">
        <v>19</v>
      </c>
      <c r="D271" s="338"/>
      <c r="E271" s="287"/>
      <c r="F271" s="287"/>
      <c r="G271" s="287"/>
      <c r="H271" s="287"/>
      <c r="I271" s="287"/>
      <c r="J271" s="287"/>
      <c r="K271" s="287"/>
      <c r="L271" s="287"/>
      <c r="M271" s="287"/>
      <c r="N271" s="287"/>
      <c r="O271" s="287"/>
      <c r="P271" s="279"/>
      <c r="Q271" s="288"/>
      <c r="R271" s="279"/>
      <c r="S271" s="340"/>
      <c r="T271" s="397">
        <v>5658.8</v>
      </c>
      <c r="U271" s="215">
        <f t="shared" si="4"/>
        <v>5658.8</v>
      </c>
      <c r="V271" s="50"/>
      <c r="W271" s="63"/>
    </row>
    <row r="272" spans="1:23">
      <c r="A272" s="7"/>
      <c r="B272" s="31"/>
      <c r="C272" s="64" t="s">
        <v>15</v>
      </c>
      <c r="D272" s="65">
        <f>SUM(D94,D164)</f>
        <v>1008.75</v>
      </c>
      <c r="E272" s="65">
        <v>77134.815000000002</v>
      </c>
      <c r="F272" s="65">
        <v>246989.57499999995</v>
      </c>
      <c r="G272" s="65">
        <v>501515.87499999994</v>
      </c>
      <c r="H272" s="65">
        <v>361439</v>
      </c>
      <c r="I272" s="65">
        <v>489967.25</v>
      </c>
      <c r="J272" s="65">
        <v>412646.875</v>
      </c>
      <c r="K272" s="65">
        <v>489127.32500000001</v>
      </c>
      <c r="L272" s="65">
        <v>475471.375</v>
      </c>
      <c r="M272" s="65">
        <f>+M255+M82+M74+M62+M26+M13+M8</f>
        <v>571163.875</v>
      </c>
      <c r="N272" s="65">
        <f>+N255+N82+N74+N62+N26+N13+N8</f>
        <v>345381.72499999998</v>
      </c>
      <c r="O272" s="65">
        <v>308835.25</v>
      </c>
      <c r="P272" s="66">
        <f>P8+P13+P26+P55+P62+P74+P82+P255</f>
        <v>315667.62749999994</v>
      </c>
      <c r="Q272" s="66">
        <f>Q8+Q13+Q26+Q55+Q62+Q74+Q82+Q255</f>
        <v>323599.92499999999</v>
      </c>
      <c r="R272" s="343">
        <f>R8+R13+R26+R55+R62+R74+R82+R255</f>
        <v>338497.2</v>
      </c>
      <c r="S272" s="395">
        <f>S8+S13+S26+S55+S62+S74+S82+S255+S265</f>
        <v>133863.85</v>
      </c>
      <c r="T272" s="396">
        <f>T8+T13+T26+T55+T62+T74+T82+T255+T265</f>
        <v>304822.17499999993</v>
      </c>
      <c r="U272" s="215">
        <f>SUM(D272:T272)</f>
        <v>5697132.4674999984</v>
      </c>
      <c r="V272" s="47"/>
      <c r="W272" s="63"/>
    </row>
    <row r="273" spans="1:23">
      <c r="A273" s="7"/>
      <c r="B273" s="39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344"/>
      <c r="S273" s="344"/>
      <c r="T273" s="344"/>
      <c r="U273" s="67"/>
      <c r="V273" s="68"/>
      <c r="W273" s="63"/>
    </row>
    <row r="274" spans="1:23">
      <c r="A274" s="7"/>
      <c r="B274" s="194" t="s">
        <v>172</v>
      </c>
      <c r="C274" s="198"/>
      <c r="D274" s="198"/>
      <c r="E274" s="198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  <c r="P274" s="198"/>
      <c r="Q274" s="198"/>
      <c r="R274" s="345"/>
      <c r="S274" s="345"/>
      <c r="T274" s="345"/>
      <c r="U274" s="198"/>
      <c r="V274" s="198"/>
      <c r="W274" s="63"/>
    </row>
  </sheetData>
  <mergeCells count="2">
    <mergeCell ref="B3:V6"/>
    <mergeCell ref="R2:V2"/>
  </mergeCells>
  <hyperlinks>
    <hyperlink ref="R2" location="Índice!A1" display="Regresar al índice"/>
  </hyperlinks>
  <printOptions horizontalCentered="1"/>
  <pageMargins left="0.70866141732283472" right="0.70866141732283472" top="0.9055118110236221" bottom="0.82677165354330717" header="0.35433070866141736" footer="0.31496062992125984"/>
  <pageSetup scale="38" fitToHeight="0" orientation="landscape" r:id="rId1"/>
  <headerFooter>
    <oddHeader>&amp;L&amp;G</oddHeader>
  </headerFooter>
  <rowBreaks count="3" manualBreakCount="3">
    <brk id="73" max="16383" man="1"/>
    <brk id="136" max="16383" man="1"/>
    <brk id="198" max="1638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9" t="s">
        <v>201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31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9" t="s">
        <v>3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  <row r="31" spans="2:10">
      <c r="B31" s="193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37"/>
  <sheetViews>
    <sheetView showGridLines="0" view="pageLayout" zoomScale="85" zoomScaleNormal="100" zoomScalePageLayoutView="85" workbookViewId="0">
      <selection activeCell="A8" sqref="A8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9" t="s">
        <v>4</v>
      </c>
    </row>
    <row r="36" spans="2:10">
      <c r="B36" s="409" t="s">
        <v>212</v>
      </c>
      <c r="C36" s="410"/>
      <c r="D36" s="410"/>
      <c r="E36" s="410"/>
      <c r="F36" s="410"/>
      <c r="G36" s="410"/>
      <c r="H36" s="410"/>
      <c r="I36" s="410"/>
      <c r="J36" s="410"/>
    </row>
    <row r="37" spans="2:10">
      <c r="B37" s="193"/>
    </row>
  </sheetData>
  <mergeCells count="2">
    <mergeCell ref="I1:J1"/>
    <mergeCell ref="B36:J36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J31"/>
  <sheetViews>
    <sheetView showGridLines="0" view="pageLayout" zoomScale="85" zoomScaleNormal="100" zoomScalePageLayoutView="85" workbookViewId="0">
      <selection activeCell="G34" sqref="G34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9" t="s">
        <v>5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  <row r="31" spans="2:10">
      <c r="B31" s="193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Q65"/>
  <sheetViews>
    <sheetView showGridLines="0" view="pageLayout" zoomScale="70" zoomScaleNormal="80" zoomScaleSheetLayoutView="80" zoomScalePageLayoutView="70" workbookViewId="0">
      <selection activeCell="G1" sqref="G1"/>
    </sheetView>
  </sheetViews>
  <sheetFormatPr baseColWidth="10" defaultRowHeight="12.75"/>
  <cols>
    <col min="1" max="1" width="0.85546875" style="70" customWidth="1"/>
    <col min="2" max="2" width="1.28515625" style="70" customWidth="1"/>
    <col min="3" max="3" width="35.140625" style="70" customWidth="1"/>
    <col min="4" max="4" width="13" style="70" customWidth="1"/>
    <col min="5" max="5" width="15.28515625" style="70" customWidth="1"/>
    <col min="6" max="6" width="15.42578125" style="70" customWidth="1"/>
    <col min="7" max="7" width="13.140625" style="70" customWidth="1"/>
    <col min="8" max="8" width="15.85546875" style="70" customWidth="1"/>
    <col min="9" max="9" width="16.28515625" style="70" customWidth="1"/>
    <col min="10" max="10" width="12.85546875" style="70" customWidth="1"/>
    <col min="11" max="11" width="16.28515625" style="70" customWidth="1"/>
    <col min="12" max="12" width="15.85546875" style="70" customWidth="1"/>
    <col min="13" max="13" width="12.85546875" style="70" customWidth="1"/>
    <col min="14" max="14" width="16.28515625" style="70" customWidth="1"/>
    <col min="15" max="15" width="15.85546875" style="70" customWidth="1"/>
    <col min="16" max="16" width="13.28515625" style="70" customWidth="1"/>
    <col min="17" max="17" width="15.42578125" style="70" customWidth="1"/>
    <col min="18" max="18" width="16.28515625" style="70" customWidth="1"/>
    <col min="19" max="19" width="13.7109375" style="70" customWidth="1"/>
    <col min="20" max="20" width="16.28515625" style="70" customWidth="1"/>
    <col min="21" max="21" width="17.7109375" style="70" customWidth="1"/>
    <col min="22" max="22" width="14.28515625" style="70" customWidth="1"/>
    <col min="23" max="23" width="15.85546875" style="70" customWidth="1"/>
    <col min="24" max="24" width="18" style="70" customWidth="1"/>
    <col min="25" max="26" width="15.85546875" style="70" customWidth="1"/>
    <col min="27" max="27" width="18" style="70" customWidth="1"/>
    <col min="28" max="28" width="15.85546875" style="70" customWidth="1"/>
    <col min="29" max="30" width="18.140625" style="70" customWidth="1"/>
    <col min="31" max="31" width="15.85546875" style="70" customWidth="1"/>
    <col min="32" max="32" width="16.28515625" style="70" customWidth="1"/>
    <col min="33" max="33" width="18" style="70" customWidth="1"/>
    <col min="34" max="34" width="15.85546875" style="351" customWidth="1"/>
    <col min="35" max="35" width="18.42578125" style="351" customWidth="1"/>
    <col min="36" max="36" width="17.140625" style="351" customWidth="1"/>
    <col min="37" max="37" width="15.85546875" style="351" customWidth="1"/>
    <col min="38" max="38" width="18.42578125" style="351" customWidth="1"/>
    <col min="39" max="39" width="17.140625" style="351" customWidth="1"/>
    <col min="40" max="40" width="15.85546875" style="70" customWidth="1"/>
    <col min="41" max="41" width="1.42578125" style="70" customWidth="1"/>
    <col min="42" max="42" width="0.7109375" style="70" customWidth="1"/>
    <col min="43" max="43" width="14.85546875" style="70" bestFit="1" customWidth="1"/>
    <col min="44" max="16384" width="11.42578125" style="70"/>
  </cols>
  <sheetData>
    <row r="1" spans="1:42">
      <c r="A1" s="74"/>
      <c r="B1" s="74"/>
      <c r="C1" s="74"/>
      <c r="D1" s="74"/>
    </row>
    <row r="3" spans="1:42" ht="15">
      <c r="B3" s="71" t="s">
        <v>173</v>
      </c>
      <c r="C3" s="72"/>
      <c r="D3" s="72"/>
      <c r="E3" s="72"/>
      <c r="F3" s="72"/>
      <c r="G3" s="72"/>
      <c r="AE3" s="280"/>
      <c r="AF3" s="280"/>
      <c r="AG3" s="280"/>
      <c r="AH3" s="352"/>
      <c r="AI3" s="408" t="s">
        <v>13</v>
      </c>
      <c r="AJ3" s="408"/>
      <c r="AK3" s="352"/>
      <c r="AL3" s="408" t="s">
        <v>13</v>
      </c>
      <c r="AM3" s="408"/>
      <c r="AN3" s="303"/>
    </row>
    <row r="4" spans="1:42" ht="15.75" customHeight="1">
      <c r="C4" s="251"/>
    </row>
    <row r="5" spans="1:42" ht="3" customHeight="1">
      <c r="B5" s="73"/>
      <c r="C5" s="74"/>
      <c r="D5" s="74"/>
      <c r="E5" s="74"/>
      <c r="F5" s="74"/>
      <c r="H5" s="74"/>
      <c r="I5" s="74"/>
      <c r="K5" s="74"/>
      <c r="L5" s="74"/>
      <c r="M5" s="74"/>
      <c r="P5" s="74"/>
    </row>
    <row r="6" spans="1:42" ht="9" customHeight="1">
      <c r="A6" s="74"/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353"/>
      <c r="AI6" s="353"/>
      <c r="AJ6" s="353"/>
      <c r="AK6" s="353"/>
      <c r="AL6" s="353"/>
      <c r="AM6" s="353"/>
      <c r="AN6" s="76"/>
      <c r="AO6" s="77"/>
    </row>
    <row r="7" spans="1:42" ht="9" customHeight="1">
      <c r="A7" s="74"/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354"/>
      <c r="AI7" s="354"/>
      <c r="AJ7" s="354"/>
      <c r="AK7" s="354"/>
      <c r="AL7" s="354"/>
      <c r="AM7" s="354"/>
      <c r="AN7" s="79"/>
      <c r="AO7" s="80"/>
    </row>
    <row r="8" spans="1:42" ht="19.5">
      <c r="B8" s="7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355"/>
      <c r="AI8" s="355"/>
      <c r="AJ8" s="355"/>
      <c r="AK8" s="355"/>
      <c r="AL8" s="355"/>
      <c r="AM8" s="355"/>
      <c r="AN8" s="81"/>
      <c r="AO8" s="80"/>
      <c r="AP8" s="74"/>
    </row>
    <row r="9" spans="1:42" ht="19.5">
      <c r="B9" s="78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3"/>
      <c r="AP9" s="84"/>
    </row>
    <row r="10" spans="1:42" ht="15">
      <c r="B10" s="78"/>
      <c r="C10" s="85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0"/>
      <c r="AP10" s="74"/>
    </row>
    <row r="11" spans="1:42" ht="15" customHeight="1">
      <c r="B11" s="87"/>
      <c r="C11" s="446" t="s">
        <v>76</v>
      </c>
      <c r="D11" s="448">
        <v>2010</v>
      </c>
      <c r="E11" s="449"/>
      <c r="F11" s="450"/>
      <c r="G11" s="448">
        <v>2011</v>
      </c>
      <c r="H11" s="449"/>
      <c r="I11" s="451"/>
      <c r="J11" s="448">
        <v>2012</v>
      </c>
      <c r="K11" s="449"/>
      <c r="L11" s="449"/>
      <c r="M11" s="452">
        <v>2013</v>
      </c>
      <c r="N11" s="420"/>
      <c r="O11" s="421"/>
      <c r="P11" s="453">
        <v>2014</v>
      </c>
      <c r="Q11" s="453"/>
      <c r="R11" s="453"/>
      <c r="S11" s="452">
        <v>2015</v>
      </c>
      <c r="T11" s="420"/>
      <c r="U11" s="421"/>
      <c r="V11" s="452">
        <v>2016</v>
      </c>
      <c r="W11" s="420"/>
      <c r="X11" s="421"/>
      <c r="Y11" s="419">
        <v>2017</v>
      </c>
      <c r="Z11" s="420"/>
      <c r="AA11" s="421"/>
      <c r="AB11" s="419">
        <v>2018</v>
      </c>
      <c r="AC11" s="420"/>
      <c r="AD11" s="421"/>
      <c r="AE11" s="419">
        <v>2019</v>
      </c>
      <c r="AF11" s="420"/>
      <c r="AG11" s="421"/>
      <c r="AH11" s="419">
        <v>2020</v>
      </c>
      <c r="AI11" s="420"/>
      <c r="AJ11" s="421"/>
      <c r="AK11" s="419">
        <v>2021</v>
      </c>
      <c r="AL11" s="420"/>
      <c r="AM11" s="421"/>
      <c r="AN11" s="254"/>
      <c r="AO11" s="80"/>
      <c r="AP11" s="74"/>
    </row>
    <row r="12" spans="1:42" ht="30">
      <c r="B12" s="87"/>
      <c r="C12" s="447"/>
      <c r="D12" s="88" t="s">
        <v>77</v>
      </c>
      <c r="E12" s="88" t="s">
        <v>78</v>
      </c>
      <c r="F12" s="88" t="s">
        <v>79</v>
      </c>
      <c r="G12" s="88" t="s">
        <v>77</v>
      </c>
      <c r="H12" s="89" t="s">
        <v>78</v>
      </c>
      <c r="I12" s="88" t="s">
        <v>79</v>
      </c>
      <c r="J12" s="90" t="s">
        <v>77</v>
      </c>
      <c r="K12" s="91" t="s">
        <v>78</v>
      </c>
      <c r="L12" s="89" t="s">
        <v>79</v>
      </c>
      <c r="M12" s="92" t="s">
        <v>77</v>
      </c>
      <c r="N12" s="92" t="s">
        <v>78</v>
      </c>
      <c r="O12" s="92" t="s">
        <v>79</v>
      </c>
      <c r="P12" s="92" t="s">
        <v>77</v>
      </c>
      <c r="Q12" s="92" t="s">
        <v>78</v>
      </c>
      <c r="R12" s="92" t="s">
        <v>79</v>
      </c>
      <c r="S12" s="92" t="s">
        <v>77</v>
      </c>
      <c r="T12" s="92" t="s">
        <v>78</v>
      </c>
      <c r="U12" s="92" t="s">
        <v>79</v>
      </c>
      <c r="V12" s="92" t="s">
        <v>77</v>
      </c>
      <c r="W12" s="92" t="s">
        <v>78</v>
      </c>
      <c r="X12" s="92" t="s">
        <v>79</v>
      </c>
      <c r="Y12" s="92" t="s">
        <v>77</v>
      </c>
      <c r="Z12" s="92" t="s">
        <v>78</v>
      </c>
      <c r="AA12" s="92" t="s">
        <v>79</v>
      </c>
      <c r="AB12" s="92" t="s">
        <v>77</v>
      </c>
      <c r="AC12" s="92" t="s">
        <v>78</v>
      </c>
      <c r="AD12" s="92" t="s">
        <v>79</v>
      </c>
      <c r="AE12" s="92" t="s">
        <v>77</v>
      </c>
      <c r="AF12" s="92" t="s">
        <v>78</v>
      </c>
      <c r="AG12" s="92" t="s">
        <v>79</v>
      </c>
      <c r="AH12" s="362" t="s">
        <v>77</v>
      </c>
      <c r="AI12" s="362" t="s">
        <v>78</v>
      </c>
      <c r="AJ12" s="362" t="s">
        <v>79</v>
      </c>
      <c r="AK12" s="362" t="s">
        <v>77</v>
      </c>
      <c r="AL12" s="362" t="s">
        <v>78</v>
      </c>
      <c r="AM12" s="362" t="s">
        <v>79</v>
      </c>
      <c r="AN12" s="162"/>
      <c r="AO12" s="80"/>
      <c r="AP12" s="93"/>
    </row>
    <row r="13" spans="1:42" ht="15">
      <c r="B13" s="78"/>
      <c r="C13" s="94" t="s">
        <v>174</v>
      </c>
      <c r="D13" s="95">
        <v>0</v>
      </c>
      <c r="E13" s="96" t="s">
        <v>120</v>
      </c>
      <c r="F13" s="96" t="s">
        <v>120</v>
      </c>
      <c r="G13" s="95">
        <v>0</v>
      </c>
      <c r="H13" s="97" t="s">
        <v>120</v>
      </c>
      <c r="I13" s="239" t="s">
        <v>120</v>
      </c>
      <c r="J13" s="233">
        <v>0</v>
      </c>
      <c r="K13" s="98" t="s">
        <v>120</v>
      </c>
      <c r="L13" s="239" t="s">
        <v>120</v>
      </c>
      <c r="M13" s="233">
        <v>0</v>
      </c>
      <c r="N13" s="98" t="s">
        <v>120</v>
      </c>
      <c r="O13" s="98" t="s">
        <v>120</v>
      </c>
      <c r="P13" s="233">
        <v>0</v>
      </c>
      <c r="Q13" s="98" t="s">
        <v>120</v>
      </c>
      <c r="R13" s="98" t="s">
        <v>120</v>
      </c>
      <c r="S13" s="233">
        <v>0</v>
      </c>
      <c r="T13" s="98" t="s">
        <v>120</v>
      </c>
      <c r="U13" s="98" t="s">
        <v>120</v>
      </c>
      <c r="V13" s="233">
        <v>0</v>
      </c>
      <c r="W13" s="98" t="s">
        <v>120</v>
      </c>
      <c r="X13" s="98" t="s">
        <v>120</v>
      </c>
      <c r="Y13" s="432" t="s">
        <v>84</v>
      </c>
      <c r="Z13" s="433"/>
      <c r="AA13" s="434"/>
      <c r="AB13" s="432" t="s">
        <v>91</v>
      </c>
      <c r="AC13" s="433"/>
      <c r="AD13" s="434"/>
      <c r="AE13" s="432" t="s">
        <v>91</v>
      </c>
      <c r="AF13" s="433"/>
      <c r="AG13" s="433"/>
      <c r="AH13" s="422" t="s">
        <v>91</v>
      </c>
      <c r="AI13" s="422"/>
      <c r="AJ13" s="422"/>
      <c r="AK13" s="422" t="s">
        <v>91</v>
      </c>
      <c r="AL13" s="422"/>
      <c r="AM13" s="422"/>
      <c r="AN13" s="347"/>
      <c r="AO13" s="80"/>
      <c r="AP13" s="93"/>
    </row>
    <row r="14" spans="1:42" ht="15">
      <c r="B14" s="78"/>
      <c r="C14" s="94" t="s">
        <v>80</v>
      </c>
      <c r="D14" s="95">
        <v>13</v>
      </c>
      <c r="E14" s="96">
        <v>22450795.319999997</v>
      </c>
      <c r="F14" s="96">
        <v>31076091.870000005</v>
      </c>
      <c r="G14" s="95">
        <v>13</v>
      </c>
      <c r="H14" s="97">
        <v>23252832.68</v>
      </c>
      <c r="I14" s="239">
        <v>27342134.079999998</v>
      </c>
      <c r="J14" s="233">
        <v>13</v>
      </c>
      <c r="K14" s="98">
        <v>25577615.829999994</v>
      </c>
      <c r="L14" s="239">
        <v>31029176.279999997</v>
      </c>
      <c r="M14" s="233">
        <v>13</v>
      </c>
      <c r="N14" s="98">
        <v>29394766.66</v>
      </c>
      <c r="O14" s="98">
        <v>43858217.829999998</v>
      </c>
      <c r="P14" s="233">
        <v>16</v>
      </c>
      <c r="Q14" s="98">
        <v>33618025.900000006</v>
      </c>
      <c r="R14" s="98">
        <v>49436975.650000006</v>
      </c>
      <c r="S14" s="233">
        <v>17</v>
      </c>
      <c r="T14" s="98">
        <v>36580818.850000001</v>
      </c>
      <c r="U14" s="98">
        <v>54515008.680000007</v>
      </c>
      <c r="V14" s="233">
        <v>17</v>
      </c>
      <c r="W14" s="98">
        <v>36921279.649999999</v>
      </c>
      <c r="X14" s="98">
        <v>53443371.379999995</v>
      </c>
      <c r="Y14" s="200">
        <v>19</v>
      </c>
      <c r="Z14" s="201">
        <v>39828007.649999999</v>
      </c>
      <c r="AA14" s="201">
        <v>56950946.190000005</v>
      </c>
      <c r="AB14" s="200">
        <v>22</v>
      </c>
      <c r="AC14" s="201">
        <v>39033975.070000008</v>
      </c>
      <c r="AD14" s="201">
        <v>55862535.970000006</v>
      </c>
      <c r="AE14" s="200">
        <v>22</v>
      </c>
      <c r="AF14" s="201">
        <v>42058048.430000007</v>
      </c>
      <c r="AG14" s="359">
        <v>60288092.329999998</v>
      </c>
      <c r="AH14" s="363">
        <v>20</v>
      </c>
      <c r="AI14" s="364">
        <v>27643555.48</v>
      </c>
      <c r="AJ14" s="364">
        <v>40054830.310000002</v>
      </c>
      <c r="AK14" s="365">
        <v>20</v>
      </c>
      <c r="AL14" s="364">
        <v>32201764.610000003</v>
      </c>
      <c r="AM14" s="364">
        <v>47104750.140000001</v>
      </c>
      <c r="AN14" s="348"/>
      <c r="AO14" s="80"/>
      <c r="AP14" s="93"/>
    </row>
    <row r="15" spans="1:42" ht="15">
      <c r="B15" s="78"/>
      <c r="C15" s="285" t="s">
        <v>190</v>
      </c>
      <c r="D15" s="286"/>
      <c r="E15" s="96"/>
      <c r="F15" s="96"/>
      <c r="G15" s="95"/>
      <c r="H15" s="97"/>
      <c r="I15" s="284"/>
      <c r="J15" s="283"/>
      <c r="K15" s="98"/>
      <c r="L15" s="284"/>
      <c r="M15" s="283"/>
      <c r="N15" s="98"/>
      <c r="O15" s="98"/>
      <c r="P15" s="283"/>
      <c r="Q15" s="98"/>
      <c r="R15" s="98"/>
      <c r="S15" s="283"/>
      <c r="T15" s="98"/>
      <c r="U15" s="98"/>
      <c r="V15" s="283"/>
      <c r="W15" s="98"/>
      <c r="X15" s="98"/>
      <c r="Y15" s="200"/>
      <c r="Z15" s="201"/>
      <c r="AA15" s="201"/>
      <c r="AB15" s="200"/>
      <c r="AC15" s="201"/>
      <c r="AD15" s="201"/>
      <c r="AE15" s="439" t="s">
        <v>84</v>
      </c>
      <c r="AF15" s="437"/>
      <c r="AG15" s="437"/>
      <c r="AH15" s="417" t="s">
        <v>84</v>
      </c>
      <c r="AI15" s="417"/>
      <c r="AJ15" s="417"/>
      <c r="AK15" s="417" t="s">
        <v>84</v>
      </c>
      <c r="AL15" s="417"/>
      <c r="AM15" s="417"/>
      <c r="AN15" s="349"/>
      <c r="AO15" s="80"/>
      <c r="AP15" s="93"/>
    </row>
    <row r="16" spans="1:42" ht="15">
      <c r="B16" s="78"/>
      <c r="C16" s="241" t="s">
        <v>81</v>
      </c>
      <c r="D16" s="244">
        <v>6</v>
      </c>
      <c r="E16" s="96">
        <v>13453252.910000002</v>
      </c>
      <c r="F16" s="96">
        <v>18754391.800000001</v>
      </c>
      <c r="G16" s="95">
        <v>6</v>
      </c>
      <c r="H16" s="99">
        <v>13667962.529999999</v>
      </c>
      <c r="I16" s="239">
        <v>16702008.279999999</v>
      </c>
      <c r="J16" s="233">
        <v>7</v>
      </c>
      <c r="K16" s="98">
        <v>14336410.409999996</v>
      </c>
      <c r="L16" s="239">
        <v>17073517.369999997</v>
      </c>
      <c r="M16" s="233">
        <v>7</v>
      </c>
      <c r="N16" s="98">
        <v>12358375.170000002</v>
      </c>
      <c r="O16" s="98">
        <v>18936544.189999998</v>
      </c>
      <c r="P16" s="233">
        <v>7</v>
      </c>
      <c r="Q16" s="98">
        <v>13409321.48</v>
      </c>
      <c r="R16" s="98">
        <v>19809566.719999999</v>
      </c>
      <c r="S16" s="233">
        <v>7</v>
      </c>
      <c r="T16" s="98">
        <v>13873064.409999998</v>
      </c>
      <c r="U16" s="98">
        <v>21386760.220000003</v>
      </c>
      <c r="V16" s="233">
        <v>7</v>
      </c>
      <c r="W16" s="98">
        <v>13170121.330000002</v>
      </c>
      <c r="X16" s="98">
        <v>20061233.040000003</v>
      </c>
      <c r="Y16" s="200">
        <v>7</v>
      </c>
      <c r="Z16" s="201">
        <v>12020799.52</v>
      </c>
      <c r="AA16" s="201">
        <v>17968343.490000002</v>
      </c>
      <c r="AB16" s="200">
        <v>7</v>
      </c>
      <c r="AC16" s="201">
        <v>11612306.069999998</v>
      </c>
      <c r="AD16" s="201">
        <v>17263814.010000002</v>
      </c>
      <c r="AE16" s="282">
        <v>7</v>
      </c>
      <c r="AF16" s="291">
        <v>11781856.68</v>
      </c>
      <c r="AG16" s="360">
        <v>17231644.420000002</v>
      </c>
      <c r="AH16" s="365">
        <v>7</v>
      </c>
      <c r="AI16" s="365">
        <v>7598029.9900000002</v>
      </c>
      <c r="AJ16" s="365">
        <v>11031206.060000001</v>
      </c>
      <c r="AK16" s="365">
        <v>7</v>
      </c>
      <c r="AL16" s="365">
        <v>7584962.3900000006</v>
      </c>
      <c r="AM16" s="365">
        <v>11111668.75</v>
      </c>
      <c r="AN16" s="350"/>
      <c r="AO16" s="80"/>
      <c r="AP16" s="93"/>
    </row>
    <row r="17" spans="2:42" ht="15">
      <c r="B17" s="78"/>
      <c r="C17" s="94" t="s">
        <v>82</v>
      </c>
      <c r="D17" s="246">
        <v>7</v>
      </c>
      <c r="E17" s="96">
        <v>21890866.32</v>
      </c>
      <c r="F17" s="96">
        <v>30599534.669999998</v>
      </c>
      <c r="G17" s="232">
        <v>11</v>
      </c>
      <c r="H17" s="98">
        <v>24995980.159999996</v>
      </c>
      <c r="I17" s="239">
        <v>30867832.710000001</v>
      </c>
      <c r="J17" s="233">
        <v>12</v>
      </c>
      <c r="K17" s="98">
        <v>29681720.370000001</v>
      </c>
      <c r="L17" s="239">
        <v>37094585.589999996</v>
      </c>
      <c r="M17" s="233">
        <v>13</v>
      </c>
      <c r="N17" s="98">
        <v>32723921.990000002</v>
      </c>
      <c r="O17" s="98">
        <v>51269698.190000005</v>
      </c>
      <c r="P17" s="233">
        <v>13</v>
      </c>
      <c r="Q17" s="98">
        <v>35542215.299999997</v>
      </c>
      <c r="R17" s="98">
        <v>55099568.970000006</v>
      </c>
      <c r="S17" s="233">
        <v>15</v>
      </c>
      <c r="T17" s="98">
        <v>42220593.800000004</v>
      </c>
      <c r="U17" s="98">
        <v>67502312.050000012</v>
      </c>
      <c r="V17" s="233">
        <v>15</v>
      </c>
      <c r="W17" s="98">
        <v>39946923.410000004</v>
      </c>
      <c r="X17" s="98">
        <v>61762081.590000004</v>
      </c>
      <c r="Y17" s="200">
        <v>15</v>
      </c>
      <c r="Z17" s="201">
        <v>39322630.919999994</v>
      </c>
      <c r="AA17" s="201">
        <v>58715418.640000001</v>
      </c>
      <c r="AB17" s="200">
        <v>14</v>
      </c>
      <c r="AC17" s="201">
        <v>34713990.759999998</v>
      </c>
      <c r="AD17" s="201">
        <v>51650632.24000001</v>
      </c>
      <c r="AE17" s="282">
        <v>15</v>
      </c>
      <c r="AF17" s="291">
        <v>35617014.490000002</v>
      </c>
      <c r="AG17" s="360">
        <v>52982737.759999998</v>
      </c>
      <c r="AH17" s="365">
        <v>15</v>
      </c>
      <c r="AI17" s="365">
        <v>24413848.989999998</v>
      </c>
      <c r="AJ17" s="365">
        <v>36691781.809999995</v>
      </c>
      <c r="AK17" s="365">
        <v>15</v>
      </c>
      <c r="AL17" s="365">
        <v>28875604.599999998</v>
      </c>
      <c r="AM17" s="365">
        <v>43701607.759999998</v>
      </c>
      <c r="AN17" s="350"/>
      <c r="AO17" s="80"/>
      <c r="AP17" s="93"/>
    </row>
    <row r="18" spans="2:42" ht="15">
      <c r="B18" s="78"/>
      <c r="C18" s="94" t="s">
        <v>175</v>
      </c>
      <c r="D18" s="100">
        <v>0</v>
      </c>
      <c r="E18" s="101">
        <v>0</v>
      </c>
      <c r="F18" s="236">
        <v>0</v>
      </c>
      <c r="G18" s="100">
        <v>0</v>
      </c>
      <c r="H18" s="101">
        <v>0</v>
      </c>
      <c r="I18" s="236">
        <v>0</v>
      </c>
      <c r="J18" s="100">
        <v>0</v>
      </c>
      <c r="K18" s="101">
        <v>0</v>
      </c>
      <c r="L18" s="236">
        <v>0</v>
      </c>
      <c r="M18" s="100">
        <v>0</v>
      </c>
      <c r="N18" s="101">
        <v>0</v>
      </c>
      <c r="O18" s="236">
        <v>0</v>
      </c>
      <c r="P18" s="100">
        <v>0</v>
      </c>
      <c r="Q18" s="101">
        <v>0</v>
      </c>
      <c r="R18" s="236">
        <v>0</v>
      </c>
      <c r="S18" s="100">
        <v>0</v>
      </c>
      <c r="T18" s="101">
        <v>0</v>
      </c>
      <c r="U18" s="236">
        <v>0</v>
      </c>
      <c r="V18" s="100">
        <v>0</v>
      </c>
      <c r="W18" s="101">
        <v>0</v>
      </c>
      <c r="X18" s="236">
        <v>0</v>
      </c>
      <c r="Y18" s="432" t="s">
        <v>84</v>
      </c>
      <c r="Z18" s="433"/>
      <c r="AA18" s="434"/>
      <c r="AB18" s="200">
        <v>3</v>
      </c>
      <c r="AC18" s="201">
        <v>822750.85000000009</v>
      </c>
      <c r="AD18" s="201">
        <v>1353841.52</v>
      </c>
      <c r="AE18" s="282">
        <v>4</v>
      </c>
      <c r="AF18" s="291">
        <v>6381781.2000000011</v>
      </c>
      <c r="AG18" s="360">
        <v>10307815.98</v>
      </c>
      <c r="AH18" s="365">
        <v>5</v>
      </c>
      <c r="AI18" s="365">
        <v>5560947.4499999993</v>
      </c>
      <c r="AJ18" s="365">
        <v>8973072.3200000003</v>
      </c>
      <c r="AK18" s="365">
        <v>5</v>
      </c>
      <c r="AL18" s="365">
        <v>9919983.0800000019</v>
      </c>
      <c r="AM18" s="365">
        <v>15840493.699999997</v>
      </c>
      <c r="AN18" s="350"/>
      <c r="AO18" s="80"/>
      <c r="AP18" s="93"/>
    </row>
    <row r="19" spans="2:42" ht="15">
      <c r="B19" s="78"/>
      <c r="C19" s="94" t="s">
        <v>83</v>
      </c>
      <c r="D19" s="100">
        <v>0</v>
      </c>
      <c r="E19" s="101">
        <v>0</v>
      </c>
      <c r="F19" s="236">
        <v>0</v>
      </c>
      <c r="G19" s="232">
        <v>0</v>
      </c>
      <c r="H19" s="101">
        <v>0</v>
      </c>
      <c r="I19" s="236">
        <v>0</v>
      </c>
      <c r="J19" s="100">
        <v>0</v>
      </c>
      <c r="K19" s="101">
        <v>0</v>
      </c>
      <c r="L19" s="236">
        <v>0</v>
      </c>
      <c r="M19" s="100">
        <v>0</v>
      </c>
      <c r="N19" s="101">
        <v>0</v>
      </c>
      <c r="O19" s="236">
        <v>0</v>
      </c>
      <c r="P19" s="100">
        <v>0</v>
      </c>
      <c r="Q19" s="101">
        <v>0</v>
      </c>
      <c r="R19" s="236">
        <v>0</v>
      </c>
      <c r="S19" s="436" t="s">
        <v>84</v>
      </c>
      <c r="T19" s="437"/>
      <c r="U19" s="438"/>
      <c r="V19" s="436" t="s">
        <v>84</v>
      </c>
      <c r="W19" s="437"/>
      <c r="X19" s="438"/>
      <c r="Y19" s="432" t="s">
        <v>84</v>
      </c>
      <c r="Z19" s="433"/>
      <c r="AA19" s="434"/>
      <c r="AB19" s="432" t="s">
        <v>84</v>
      </c>
      <c r="AC19" s="433"/>
      <c r="AD19" s="434"/>
      <c r="AE19" s="439" t="s">
        <v>84</v>
      </c>
      <c r="AF19" s="437"/>
      <c r="AG19" s="437"/>
      <c r="AH19" s="417" t="s">
        <v>84</v>
      </c>
      <c r="AI19" s="417"/>
      <c r="AJ19" s="417"/>
      <c r="AK19" s="417" t="s">
        <v>84</v>
      </c>
      <c r="AL19" s="417"/>
      <c r="AM19" s="417"/>
      <c r="AN19" s="349"/>
      <c r="AO19" s="80"/>
      <c r="AP19" s="93"/>
    </row>
    <row r="20" spans="2:42" ht="15">
      <c r="B20" s="78"/>
      <c r="C20" s="94" t="s">
        <v>85</v>
      </c>
      <c r="D20" s="100">
        <v>3</v>
      </c>
      <c r="E20" s="426" t="s">
        <v>86</v>
      </c>
      <c r="F20" s="427"/>
      <c r="G20" s="102">
        <v>3</v>
      </c>
      <c r="H20" s="454" t="s">
        <v>86</v>
      </c>
      <c r="I20" s="455"/>
      <c r="J20" s="233">
        <v>5</v>
      </c>
      <c r="K20" s="98">
        <v>19377001.149999999</v>
      </c>
      <c r="L20" s="239">
        <v>23286079.359999999</v>
      </c>
      <c r="M20" s="233">
        <v>6</v>
      </c>
      <c r="N20" s="98">
        <v>28247492.349999998</v>
      </c>
      <c r="O20" s="98">
        <v>39934732.56000001</v>
      </c>
      <c r="P20" s="233">
        <v>6</v>
      </c>
      <c r="Q20" s="98">
        <v>29955127.370000001</v>
      </c>
      <c r="R20" s="98">
        <v>41551913.020000003</v>
      </c>
      <c r="S20" s="233">
        <v>7</v>
      </c>
      <c r="T20" s="98">
        <v>31436926.920000002</v>
      </c>
      <c r="U20" s="98">
        <v>44897717.259999998</v>
      </c>
      <c r="V20" s="233">
        <v>7</v>
      </c>
      <c r="W20" s="98">
        <v>30614884.029999997</v>
      </c>
      <c r="X20" s="98">
        <v>43380685.359999999</v>
      </c>
      <c r="Y20" s="200">
        <v>9</v>
      </c>
      <c r="Z20" s="201">
        <v>32156866.82</v>
      </c>
      <c r="AA20" s="201">
        <v>45151947.779999994</v>
      </c>
      <c r="AB20" s="200">
        <v>10</v>
      </c>
      <c r="AC20" s="201">
        <v>36726670.760000005</v>
      </c>
      <c r="AD20" s="201">
        <v>50831922.909999996</v>
      </c>
      <c r="AE20" s="282">
        <v>10</v>
      </c>
      <c r="AF20" s="291">
        <v>39339486.580000006</v>
      </c>
      <c r="AG20" s="360">
        <v>54961029.439999998</v>
      </c>
      <c r="AH20" s="365">
        <v>10</v>
      </c>
      <c r="AI20" s="365">
        <v>23864700.25</v>
      </c>
      <c r="AJ20" s="365">
        <v>33487952.789999995</v>
      </c>
      <c r="AK20" s="365">
        <v>10</v>
      </c>
      <c r="AL20" s="365">
        <v>26359474.029999997</v>
      </c>
      <c r="AM20" s="365">
        <v>37140932.559999995</v>
      </c>
      <c r="AN20" s="350"/>
      <c r="AO20" s="80"/>
      <c r="AP20" s="93"/>
    </row>
    <row r="21" spans="2:42" ht="15">
      <c r="B21" s="87"/>
      <c r="C21" s="103" t="s">
        <v>87</v>
      </c>
      <c r="D21" s="95">
        <v>3</v>
      </c>
      <c r="E21" s="96">
        <v>8061609.2299999995</v>
      </c>
      <c r="F21" s="96">
        <v>11031561.379999999</v>
      </c>
      <c r="G21" s="100">
        <v>3</v>
      </c>
      <c r="H21" s="99">
        <v>20390935.34</v>
      </c>
      <c r="I21" s="104">
        <v>22778552.989999998</v>
      </c>
      <c r="J21" s="233">
        <v>3</v>
      </c>
      <c r="K21" s="98">
        <v>23277934.009999998</v>
      </c>
      <c r="L21" s="239">
        <v>25541947.429999996</v>
      </c>
      <c r="M21" s="233">
        <v>4</v>
      </c>
      <c r="N21" s="98">
        <v>28660715.079999998</v>
      </c>
      <c r="O21" s="98">
        <v>34135511.900000006</v>
      </c>
      <c r="P21" s="233">
        <v>4</v>
      </c>
      <c r="Q21" s="98">
        <v>35822067.880000003</v>
      </c>
      <c r="R21" s="98">
        <v>44752017.010000005</v>
      </c>
      <c r="S21" s="233">
        <v>5</v>
      </c>
      <c r="T21" s="98">
        <v>38679587.019999996</v>
      </c>
      <c r="U21" s="98">
        <v>49890604.689999998</v>
      </c>
      <c r="V21" s="233">
        <v>5</v>
      </c>
      <c r="W21" s="98">
        <v>41168460.160000004</v>
      </c>
      <c r="X21" s="98">
        <v>52957830.339999989</v>
      </c>
      <c r="Y21" s="233">
        <v>8</v>
      </c>
      <c r="Z21" s="98">
        <v>44987843.460000001</v>
      </c>
      <c r="AA21" s="98">
        <v>58716278.790000007</v>
      </c>
      <c r="AB21" s="233">
        <v>9</v>
      </c>
      <c r="AC21" s="98">
        <v>49211110.049999997</v>
      </c>
      <c r="AD21" s="98">
        <v>64065349.230000012</v>
      </c>
      <c r="AE21" s="282">
        <v>9</v>
      </c>
      <c r="AF21" s="291">
        <v>51204751.799999997</v>
      </c>
      <c r="AG21" s="360">
        <v>66430693.689999998</v>
      </c>
      <c r="AH21" s="365">
        <v>9</v>
      </c>
      <c r="AI21" s="365">
        <v>38322808.559999995</v>
      </c>
      <c r="AJ21" s="365">
        <v>49284515.5</v>
      </c>
      <c r="AK21" s="365">
        <v>9</v>
      </c>
      <c r="AL21" s="365">
        <v>41898335.950000003</v>
      </c>
      <c r="AM21" s="365">
        <v>53641796.170000009</v>
      </c>
      <c r="AN21" s="350"/>
      <c r="AO21" s="80"/>
      <c r="AP21" s="93"/>
    </row>
    <row r="22" spans="2:42" ht="15">
      <c r="B22" s="78"/>
      <c r="C22" s="94" t="s">
        <v>88</v>
      </c>
      <c r="D22" s="423" t="s">
        <v>84</v>
      </c>
      <c r="E22" s="424"/>
      <c r="F22" s="424"/>
      <c r="G22" s="440" t="s">
        <v>84</v>
      </c>
      <c r="H22" s="440"/>
      <c r="I22" s="436"/>
      <c r="J22" s="436" t="s">
        <v>84</v>
      </c>
      <c r="K22" s="437"/>
      <c r="L22" s="437"/>
      <c r="M22" s="436" t="s">
        <v>84</v>
      </c>
      <c r="N22" s="437"/>
      <c r="O22" s="438"/>
      <c r="P22" s="436" t="s">
        <v>84</v>
      </c>
      <c r="Q22" s="437"/>
      <c r="R22" s="438"/>
      <c r="S22" s="436" t="s">
        <v>84</v>
      </c>
      <c r="T22" s="437"/>
      <c r="U22" s="438"/>
      <c r="V22" s="436" t="s">
        <v>84</v>
      </c>
      <c r="W22" s="437"/>
      <c r="X22" s="438"/>
      <c r="Y22" s="439" t="s">
        <v>84</v>
      </c>
      <c r="Z22" s="437"/>
      <c r="AA22" s="438"/>
      <c r="AB22" s="439" t="s">
        <v>84</v>
      </c>
      <c r="AC22" s="437"/>
      <c r="AD22" s="438"/>
      <c r="AE22" s="439" t="s">
        <v>84</v>
      </c>
      <c r="AF22" s="437"/>
      <c r="AG22" s="437"/>
      <c r="AH22" s="422" t="s">
        <v>91</v>
      </c>
      <c r="AI22" s="422"/>
      <c r="AJ22" s="422"/>
      <c r="AK22" s="422" t="s">
        <v>91</v>
      </c>
      <c r="AL22" s="422"/>
      <c r="AM22" s="422"/>
      <c r="AN22" s="349"/>
      <c r="AO22" s="80"/>
      <c r="AP22" s="105"/>
    </row>
    <row r="23" spans="2:42" ht="15">
      <c r="B23" s="78"/>
      <c r="C23" s="94" t="s">
        <v>89</v>
      </c>
      <c r="D23" s="95">
        <v>5</v>
      </c>
      <c r="E23" s="96">
        <v>15640928.199999999</v>
      </c>
      <c r="F23" s="96">
        <v>21662141.16</v>
      </c>
      <c r="G23" s="106">
        <v>6</v>
      </c>
      <c r="H23" s="107">
        <v>17650536.650000002</v>
      </c>
      <c r="I23" s="108">
        <v>22343522.140000001</v>
      </c>
      <c r="J23" s="233">
        <v>6</v>
      </c>
      <c r="K23" s="98">
        <v>23008212.59</v>
      </c>
      <c r="L23" s="239">
        <v>28992116.040000003</v>
      </c>
      <c r="M23" s="233">
        <v>6</v>
      </c>
      <c r="N23" s="98">
        <v>27147886.660000004</v>
      </c>
      <c r="O23" s="98">
        <v>42839082.260000005</v>
      </c>
      <c r="P23" s="233">
        <v>6</v>
      </c>
      <c r="Q23" s="98">
        <v>27071018.530000001</v>
      </c>
      <c r="R23" s="98">
        <v>42734563.789999992</v>
      </c>
      <c r="S23" s="233">
        <v>6</v>
      </c>
      <c r="T23" s="98">
        <v>26844021.989999998</v>
      </c>
      <c r="U23" s="98">
        <v>42384059.380000003</v>
      </c>
      <c r="V23" s="233">
        <v>6</v>
      </c>
      <c r="W23" s="98">
        <v>23315521.380000003</v>
      </c>
      <c r="X23" s="98">
        <v>36842852.799999997</v>
      </c>
      <c r="Y23" s="233">
        <v>6</v>
      </c>
      <c r="Z23" s="98">
        <v>20512362.32</v>
      </c>
      <c r="AA23" s="98">
        <v>32407806.539999999</v>
      </c>
      <c r="AB23" s="233">
        <v>6</v>
      </c>
      <c r="AC23" s="98">
        <v>17943043.549999997</v>
      </c>
      <c r="AD23" s="98">
        <v>28187258.250000004</v>
      </c>
      <c r="AE23" s="282">
        <v>6</v>
      </c>
      <c r="AF23" s="291">
        <v>18201115.18</v>
      </c>
      <c r="AG23" s="360">
        <v>27982337.060000002</v>
      </c>
      <c r="AH23" s="365">
        <v>5</v>
      </c>
      <c r="AI23" s="365">
        <v>10382447.439999999</v>
      </c>
      <c r="AJ23" s="365">
        <v>15753957.809999999</v>
      </c>
      <c r="AK23" s="365">
        <v>6</v>
      </c>
      <c r="AL23" s="365">
        <v>12170084.060000001</v>
      </c>
      <c r="AM23" s="365">
        <v>18443351.260000002</v>
      </c>
      <c r="AN23" s="350"/>
      <c r="AO23" s="80"/>
      <c r="AP23" s="93"/>
    </row>
    <row r="24" spans="2:42" ht="15">
      <c r="B24" s="78"/>
      <c r="C24" s="94" t="s">
        <v>90</v>
      </c>
      <c r="D24" s="95">
        <v>0</v>
      </c>
      <c r="E24" s="109">
        <v>0</v>
      </c>
      <c r="F24" s="110">
        <v>0</v>
      </c>
      <c r="G24" s="440" t="s">
        <v>84</v>
      </c>
      <c r="H24" s="440"/>
      <c r="I24" s="436"/>
      <c r="J24" s="436" t="s">
        <v>84</v>
      </c>
      <c r="K24" s="437"/>
      <c r="L24" s="437"/>
      <c r="M24" s="436" t="s">
        <v>91</v>
      </c>
      <c r="N24" s="437"/>
      <c r="O24" s="438"/>
      <c r="P24" s="436" t="s">
        <v>91</v>
      </c>
      <c r="Q24" s="437"/>
      <c r="R24" s="438"/>
      <c r="S24" s="436" t="s">
        <v>91</v>
      </c>
      <c r="T24" s="437"/>
      <c r="U24" s="438"/>
      <c r="V24" s="436" t="s">
        <v>91</v>
      </c>
      <c r="W24" s="437"/>
      <c r="X24" s="438"/>
      <c r="Y24" s="439" t="s">
        <v>91</v>
      </c>
      <c r="Z24" s="437"/>
      <c r="AA24" s="438"/>
      <c r="AB24" s="439" t="s">
        <v>91</v>
      </c>
      <c r="AC24" s="437"/>
      <c r="AD24" s="438"/>
      <c r="AE24" s="439" t="s">
        <v>91</v>
      </c>
      <c r="AF24" s="437"/>
      <c r="AG24" s="437"/>
      <c r="AH24" s="422" t="s">
        <v>91</v>
      </c>
      <c r="AI24" s="422"/>
      <c r="AJ24" s="422"/>
      <c r="AK24" s="365">
        <v>3</v>
      </c>
      <c r="AL24" s="404">
        <v>1852794.65</v>
      </c>
      <c r="AM24" s="404">
        <v>2750281.3200000003</v>
      </c>
      <c r="AN24" s="349"/>
      <c r="AO24" s="80"/>
      <c r="AP24" s="93"/>
    </row>
    <row r="25" spans="2:42" ht="15">
      <c r="B25" s="78"/>
      <c r="C25" s="94" t="s">
        <v>92</v>
      </c>
      <c r="D25" s="95">
        <v>4</v>
      </c>
      <c r="E25" s="96">
        <v>4767859.09</v>
      </c>
      <c r="F25" s="96">
        <v>6632592.1400000006</v>
      </c>
      <c r="G25" s="102">
        <v>4</v>
      </c>
      <c r="H25" s="110">
        <v>8301808.0099999988</v>
      </c>
      <c r="I25" s="111">
        <v>10306170.52</v>
      </c>
      <c r="J25" s="233">
        <v>5</v>
      </c>
      <c r="K25" s="98">
        <v>10751890.07</v>
      </c>
      <c r="L25" s="239">
        <v>13335326.789999999</v>
      </c>
      <c r="M25" s="233">
        <v>5</v>
      </c>
      <c r="N25" s="98">
        <v>11350377.360000001</v>
      </c>
      <c r="O25" s="98">
        <v>17272660.789999999</v>
      </c>
      <c r="P25" s="233">
        <v>5</v>
      </c>
      <c r="Q25" s="98">
        <v>12069096.999999998</v>
      </c>
      <c r="R25" s="98">
        <v>17792731.800000001</v>
      </c>
      <c r="S25" s="233">
        <v>5</v>
      </c>
      <c r="T25" s="98">
        <v>10679561.870000001</v>
      </c>
      <c r="U25" s="98">
        <v>16483431.91</v>
      </c>
      <c r="V25" s="233">
        <v>5</v>
      </c>
      <c r="W25" s="98">
        <v>11248666.77</v>
      </c>
      <c r="X25" s="98">
        <v>16744979.349999998</v>
      </c>
      <c r="Y25" s="233">
        <v>5</v>
      </c>
      <c r="Z25" s="98">
        <v>11066470.190000003</v>
      </c>
      <c r="AA25" s="98">
        <v>16434435.090000002</v>
      </c>
      <c r="AB25" s="233">
        <v>5</v>
      </c>
      <c r="AC25" s="98">
        <v>10213921.359999999</v>
      </c>
      <c r="AD25" s="98">
        <v>15119886.960000001</v>
      </c>
      <c r="AE25" s="282">
        <v>5</v>
      </c>
      <c r="AF25" s="291">
        <v>9982379.5999999996</v>
      </c>
      <c r="AG25" s="360">
        <v>14844190.43</v>
      </c>
      <c r="AH25" s="365">
        <v>5</v>
      </c>
      <c r="AI25" s="365">
        <v>6302276.3800000008</v>
      </c>
      <c r="AJ25" s="365">
        <v>9308772.9900000002</v>
      </c>
      <c r="AK25" s="365">
        <v>5</v>
      </c>
      <c r="AL25" s="365">
        <v>7886558.5999999987</v>
      </c>
      <c r="AM25" s="365">
        <v>11617653.73</v>
      </c>
      <c r="AN25" s="350"/>
      <c r="AO25" s="80"/>
      <c r="AP25" s="105"/>
    </row>
    <row r="26" spans="2:42" ht="15">
      <c r="B26" s="78"/>
      <c r="C26" s="94" t="s">
        <v>187</v>
      </c>
      <c r="D26" s="423"/>
      <c r="E26" s="424"/>
      <c r="F26" s="425"/>
      <c r="G26" s="428"/>
      <c r="H26" s="429"/>
      <c r="I26" s="435"/>
      <c r="J26" s="436"/>
      <c r="K26" s="437"/>
      <c r="L26" s="438"/>
      <c r="M26" s="436"/>
      <c r="N26" s="437"/>
      <c r="O26" s="438"/>
      <c r="P26" s="436"/>
      <c r="Q26" s="437"/>
      <c r="R26" s="438"/>
      <c r="S26" s="436"/>
      <c r="T26" s="437"/>
      <c r="U26" s="438"/>
      <c r="V26" s="436"/>
      <c r="W26" s="437"/>
      <c r="X26" s="438"/>
      <c r="Y26" s="436"/>
      <c r="Z26" s="437"/>
      <c r="AA26" s="445"/>
      <c r="AB26" s="432" t="s">
        <v>84</v>
      </c>
      <c r="AC26" s="433"/>
      <c r="AD26" s="434"/>
      <c r="AE26" s="439" t="s">
        <v>84</v>
      </c>
      <c r="AF26" s="437"/>
      <c r="AG26" s="437"/>
      <c r="AH26" s="417" t="s">
        <v>84</v>
      </c>
      <c r="AI26" s="417"/>
      <c r="AJ26" s="417"/>
      <c r="AK26" s="417" t="s">
        <v>84</v>
      </c>
      <c r="AL26" s="417"/>
      <c r="AM26" s="417"/>
      <c r="AN26" s="349"/>
      <c r="AO26" s="80"/>
      <c r="AP26" s="105"/>
    </row>
    <row r="27" spans="2:42" ht="15">
      <c r="B27" s="78"/>
      <c r="C27" s="94" t="s">
        <v>93</v>
      </c>
      <c r="D27" s="244">
        <v>12</v>
      </c>
      <c r="E27" s="96">
        <v>32439109.949999996</v>
      </c>
      <c r="F27" s="96">
        <v>45072869.289999992</v>
      </c>
      <c r="G27" s="95">
        <v>17</v>
      </c>
      <c r="H27" s="99">
        <v>42854983.5</v>
      </c>
      <c r="I27" s="239">
        <v>51234530.539999999</v>
      </c>
      <c r="J27" s="233">
        <v>19</v>
      </c>
      <c r="K27" s="98">
        <v>55570508.70000001</v>
      </c>
      <c r="L27" s="239">
        <v>65929545.289999992</v>
      </c>
      <c r="M27" s="233">
        <v>20</v>
      </c>
      <c r="N27" s="98">
        <v>66390414.109999999</v>
      </c>
      <c r="O27" s="98">
        <v>97119061.510000005</v>
      </c>
      <c r="P27" s="233">
        <v>21</v>
      </c>
      <c r="Q27" s="98">
        <v>74480903.75999999</v>
      </c>
      <c r="R27" s="98">
        <v>106642289.86</v>
      </c>
      <c r="S27" s="233">
        <v>23</v>
      </c>
      <c r="T27" s="98">
        <v>71839620.789999992</v>
      </c>
      <c r="U27" s="98">
        <v>107321211.98999999</v>
      </c>
      <c r="V27" s="233">
        <v>24</v>
      </c>
      <c r="W27" s="98">
        <v>71408874</v>
      </c>
      <c r="X27" s="98">
        <v>102673607.97999999</v>
      </c>
      <c r="Y27" s="233">
        <v>24</v>
      </c>
      <c r="Z27" s="98">
        <v>68728997.399999991</v>
      </c>
      <c r="AA27" s="98">
        <v>97694273.11999999</v>
      </c>
      <c r="AB27" s="233">
        <v>26</v>
      </c>
      <c r="AC27" s="98">
        <v>67502292.469999999</v>
      </c>
      <c r="AD27" s="98">
        <v>97062002.799999997</v>
      </c>
      <c r="AE27" s="282">
        <v>28</v>
      </c>
      <c r="AF27" s="291">
        <v>67943585.260000005</v>
      </c>
      <c r="AG27" s="360">
        <v>97158367.659999996</v>
      </c>
      <c r="AH27" s="365">
        <v>27</v>
      </c>
      <c r="AI27" s="365">
        <v>40512099.159999996</v>
      </c>
      <c r="AJ27" s="365">
        <v>58203564.079999998</v>
      </c>
      <c r="AK27" s="365">
        <v>27</v>
      </c>
      <c r="AL27" s="365">
        <v>48624433.220000006</v>
      </c>
      <c r="AM27" s="365">
        <v>70006715.239999995</v>
      </c>
      <c r="AN27" s="350"/>
      <c r="AO27" s="80"/>
      <c r="AP27" s="105"/>
    </row>
    <row r="28" spans="2:42" ht="15">
      <c r="B28" s="78"/>
      <c r="C28" s="94" t="s">
        <v>94</v>
      </c>
      <c r="D28" s="246">
        <v>22</v>
      </c>
      <c r="E28" s="112">
        <v>37066143.07</v>
      </c>
      <c r="F28" s="96">
        <v>51611811.57</v>
      </c>
      <c r="G28" s="100">
        <v>22</v>
      </c>
      <c r="H28" s="99">
        <v>48021589.969999999</v>
      </c>
      <c r="I28" s="104">
        <v>55961420.440000005</v>
      </c>
      <c r="J28" s="233">
        <v>23</v>
      </c>
      <c r="K28" s="98">
        <v>50102291.010000005</v>
      </c>
      <c r="L28" s="239">
        <v>59129140.000000007</v>
      </c>
      <c r="M28" s="233">
        <v>23</v>
      </c>
      <c r="N28" s="98">
        <v>43444662.710000001</v>
      </c>
      <c r="O28" s="98">
        <v>66525624.069999993</v>
      </c>
      <c r="P28" s="233">
        <v>23</v>
      </c>
      <c r="Q28" s="98">
        <v>46987652.459999993</v>
      </c>
      <c r="R28" s="98">
        <v>69654156.550000012</v>
      </c>
      <c r="S28" s="233">
        <v>23</v>
      </c>
      <c r="T28" s="98">
        <v>44927528.260000005</v>
      </c>
      <c r="U28" s="98">
        <v>69532619.189999998</v>
      </c>
      <c r="V28" s="233">
        <v>23</v>
      </c>
      <c r="W28" s="98">
        <v>45423535.219999999</v>
      </c>
      <c r="X28" s="98">
        <v>69200312.050000012</v>
      </c>
      <c r="Y28" s="233">
        <v>22</v>
      </c>
      <c r="Z28" s="98">
        <v>43005629.68</v>
      </c>
      <c r="AA28" s="98">
        <v>64833372.949999988</v>
      </c>
      <c r="AB28" s="233">
        <v>23</v>
      </c>
      <c r="AC28" s="98">
        <v>40799480.170000002</v>
      </c>
      <c r="AD28" s="98">
        <v>61484769.309999995</v>
      </c>
      <c r="AE28" s="282">
        <v>21</v>
      </c>
      <c r="AF28" s="291">
        <v>45160075.459999993</v>
      </c>
      <c r="AG28" s="360">
        <v>66577121.809999995</v>
      </c>
      <c r="AH28" s="365">
        <v>21</v>
      </c>
      <c r="AI28" s="365">
        <v>30126030.789999999</v>
      </c>
      <c r="AJ28" s="365">
        <v>44456843.059999995</v>
      </c>
      <c r="AK28" s="365">
        <v>22</v>
      </c>
      <c r="AL28" s="365">
        <v>36665045.43</v>
      </c>
      <c r="AM28" s="365">
        <v>53247672.180000007</v>
      </c>
      <c r="AN28" s="350"/>
      <c r="AO28" s="80"/>
      <c r="AP28" s="105"/>
    </row>
    <row r="29" spans="2:42" ht="15">
      <c r="B29" s="78"/>
      <c r="C29" s="94" t="s">
        <v>95</v>
      </c>
      <c r="D29" s="423" t="s">
        <v>84</v>
      </c>
      <c r="E29" s="424"/>
      <c r="F29" s="424"/>
      <c r="G29" s="440" t="s">
        <v>91</v>
      </c>
      <c r="H29" s="440"/>
      <c r="I29" s="436"/>
      <c r="J29" s="436" t="s">
        <v>91</v>
      </c>
      <c r="K29" s="437"/>
      <c r="L29" s="437"/>
      <c r="M29" s="436" t="s">
        <v>91</v>
      </c>
      <c r="N29" s="437"/>
      <c r="O29" s="438"/>
      <c r="P29" s="436" t="s">
        <v>91</v>
      </c>
      <c r="Q29" s="437"/>
      <c r="R29" s="438"/>
      <c r="S29" s="436" t="s">
        <v>91</v>
      </c>
      <c r="T29" s="437"/>
      <c r="U29" s="438"/>
      <c r="V29" s="436" t="s">
        <v>91</v>
      </c>
      <c r="W29" s="437"/>
      <c r="X29" s="438"/>
      <c r="Y29" s="439" t="s">
        <v>91</v>
      </c>
      <c r="Z29" s="437"/>
      <c r="AA29" s="438"/>
      <c r="AB29" s="439" t="s">
        <v>91</v>
      </c>
      <c r="AC29" s="437"/>
      <c r="AD29" s="438"/>
      <c r="AE29" s="439" t="s">
        <v>91</v>
      </c>
      <c r="AF29" s="437"/>
      <c r="AG29" s="437"/>
      <c r="AH29" s="422" t="s">
        <v>91</v>
      </c>
      <c r="AI29" s="422"/>
      <c r="AJ29" s="422"/>
      <c r="AK29" s="422" t="s">
        <v>91</v>
      </c>
      <c r="AL29" s="422"/>
      <c r="AM29" s="422"/>
      <c r="AN29" s="349"/>
      <c r="AO29" s="80"/>
      <c r="AP29" s="105"/>
    </row>
    <row r="30" spans="2:42" ht="15">
      <c r="B30" s="78"/>
      <c r="C30" s="94" t="s">
        <v>96</v>
      </c>
      <c r="D30" s="235">
        <v>5</v>
      </c>
      <c r="E30" s="96">
        <v>11551376.08</v>
      </c>
      <c r="F30" s="96">
        <v>16063299.119999997</v>
      </c>
      <c r="G30" s="106">
        <v>6</v>
      </c>
      <c r="H30" s="107">
        <v>16387872.360000001</v>
      </c>
      <c r="I30" s="108">
        <v>21078519.810000002</v>
      </c>
      <c r="J30" s="233">
        <v>6</v>
      </c>
      <c r="K30" s="98">
        <v>22421547.540000003</v>
      </c>
      <c r="L30" s="239">
        <v>28352574.140000001</v>
      </c>
      <c r="M30" s="233">
        <v>7</v>
      </c>
      <c r="N30" s="98">
        <v>24715836.309999999</v>
      </c>
      <c r="O30" s="98">
        <v>39036232.399999999</v>
      </c>
      <c r="P30" s="233">
        <v>8</v>
      </c>
      <c r="Q30" s="98">
        <v>25686985.460000001</v>
      </c>
      <c r="R30" s="98">
        <v>40464026.390000001</v>
      </c>
      <c r="S30" s="233">
        <v>9</v>
      </c>
      <c r="T30" s="98">
        <v>32135953.809999995</v>
      </c>
      <c r="U30" s="98">
        <v>51322453.93</v>
      </c>
      <c r="V30" s="233">
        <v>11</v>
      </c>
      <c r="W30" s="98">
        <v>34705757.190000005</v>
      </c>
      <c r="X30" s="98">
        <v>54779869.729999997</v>
      </c>
      <c r="Y30" s="233">
        <v>13</v>
      </c>
      <c r="Z30" s="98">
        <v>36386738.519999996</v>
      </c>
      <c r="AA30" s="98">
        <v>56439808.900000013</v>
      </c>
      <c r="AB30" s="233">
        <v>14</v>
      </c>
      <c r="AC30" s="98">
        <v>41318194.390000001</v>
      </c>
      <c r="AD30" s="98">
        <v>62772524.390000008</v>
      </c>
      <c r="AE30" s="282">
        <v>14</v>
      </c>
      <c r="AF30" s="291">
        <v>44572963.609999999</v>
      </c>
      <c r="AG30" s="360">
        <v>67411298.920000002</v>
      </c>
      <c r="AH30" s="365">
        <v>14</v>
      </c>
      <c r="AI30" s="365">
        <v>32108421.829999998</v>
      </c>
      <c r="AJ30" s="365">
        <v>48719927.300000004</v>
      </c>
      <c r="AK30" s="365">
        <v>14</v>
      </c>
      <c r="AL30" s="365">
        <v>36052229.479999997</v>
      </c>
      <c r="AM30" s="365">
        <v>55093242.169999994</v>
      </c>
      <c r="AN30" s="350"/>
      <c r="AO30" s="80"/>
      <c r="AP30" s="105"/>
    </row>
    <row r="31" spans="2:42" ht="15">
      <c r="B31" s="78"/>
      <c r="C31" s="241" t="s">
        <v>97</v>
      </c>
      <c r="D31" s="423" t="s">
        <v>84</v>
      </c>
      <c r="E31" s="424"/>
      <c r="F31" s="424"/>
      <c r="G31" s="440" t="s">
        <v>84</v>
      </c>
      <c r="H31" s="440"/>
      <c r="I31" s="436"/>
      <c r="J31" s="233">
        <v>4</v>
      </c>
      <c r="K31" s="113">
        <v>4200745.4700000007</v>
      </c>
      <c r="L31" s="114">
        <v>5348933.2300000004</v>
      </c>
      <c r="M31" s="233">
        <v>4</v>
      </c>
      <c r="N31" s="98">
        <v>6484601.0499999989</v>
      </c>
      <c r="O31" s="98">
        <v>10143804.700000003</v>
      </c>
      <c r="P31" s="233">
        <v>4</v>
      </c>
      <c r="Q31" s="98">
        <v>9521546.2400000002</v>
      </c>
      <c r="R31" s="98">
        <v>14576453.740000002</v>
      </c>
      <c r="S31" s="233">
        <v>4</v>
      </c>
      <c r="T31" s="98">
        <v>10618527.57</v>
      </c>
      <c r="U31" s="98">
        <v>16423188.18</v>
      </c>
      <c r="V31" s="233">
        <v>5</v>
      </c>
      <c r="W31" s="98">
        <v>8772982.9300000016</v>
      </c>
      <c r="X31" s="98">
        <v>13424878.579999998</v>
      </c>
      <c r="Y31" s="233">
        <v>4</v>
      </c>
      <c r="Z31" s="98">
        <v>7692258.9500000002</v>
      </c>
      <c r="AA31" s="98">
        <v>11633452.319999998</v>
      </c>
      <c r="AB31" s="233">
        <v>5</v>
      </c>
      <c r="AC31" s="98">
        <v>9274223.2599999998</v>
      </c>
      <c r="AD31" s="98">
        <v>13887439.570000002</v>
      </c>
      <c r="AE31" s="282">
        <v>5</v>
      </c>
      <c r="AF31" s="291">
        <v>8883319.3199999984</v>
      </c>
      <c r="AG31" s="360">
        <v>13202044.100000001</v>
      </c>
      <c r="AH31" s="365">
        <v>5</v>
      </c>
      <c r="AI31" s="365">
        <v>5989838.4500000011</v>
      </c>
      <c r="AJ31" s="365">
        <v>8695149.7399999984</v>
      </c>
      <c r="AK31" s="365">
        <v>5</v>
      </c>
      <c r="AL31" s="365">
        <v>5922576.5499999989</v>
      </c>
      <c r="AM31" s="365">
        <v>8499021.1199999992</v>
      </c>
      <c r="AN31" s="350"/>
      <c r="AO31" s="80"/>
      <c r="AP31" s="105"/>
    </row>
    <row r="32" spans="2:42" ht="15">
      <c r="B32" s="78"/>
      <c r="C32" s="241" t="s">
        <v>98</v>
      </c>
      <c r="D32" s="423" t="s">
        <v>91</v>
      </c>
      <c r="E32" s="424"/>
      <c r="F32" s="425"/>
      <c r="G32" s="443" t="s">
        <v>91</v>
      </c>
      <c r="H32" s="444"/>
      <c r="I32" s="444"/>
      <c r="J32" s="440" t="s">
        <v>91</v>
      </c>
      <c r="K32" s="440"/>
      <c r="L32" s="436"/>
      <c r="M32" s="436" t="s">
        <v>91</v>
      </c>
      <c r="N32" s="437"/>
      <c r="O32" s="438"/>
      <c r="P32" s="440" t="s">
        <v>91</v>
      </c>
      <c r="Q32" s="440"/>
      <c r="R32" s="440"/>
      <c r="S32" s="436" t="s">
        <v>91</v>
      </c>
      <c r="T32" s="437"/>
      <c r="U32" s="438"/>
      <c r="V32" s="233">
        <v>3</v>
      </c>
      <c r="W32" s="98">
        <v>4758607.54</v>
      </c>
      <c r="X32" s="98">
        <v>7287311.8499999996</v>
      </c>
      <c r="Y32" s="233">
        <v>4</v>
      </c>
      <c r="Z32" s="98">
        <v>5394339.7400000002</v>
      </c>
      <c r="AA32" s="98">
        <v>8186641.7699999996</v>
      </c>
      <c r="AB32" s="233">
        <v>6</v>
      </c>
      <c r="AC32" s="98">
        <v>6376196.5600000005</v>
      </c>
      <c r="AD32" s="98">
        <v>9573213.4900000002</v>
      </c>
      <c r="AE32" s="282">
        <v>6</v>
      </c>
      <c r="AF32" s="291">
        <v>6778054.6499999994</v>
      </c>
      <c r="AG32" s="360">
        <v>10019959.390000001</v>
      </c>
      <c r="AH32" s="365">
        <v>6</v>
      </c>
      <c r="AI32" s="365">
        <v>5130011.42</v>
      </c>
      <c r="AJ32" s="365">
        <v>7972293.4000000004</v>
      </c>
      <c r="AK32" s="365">
        <v>6</v>
      </c>
      <c r="AL32" s="365">
        <v>6838850.0099999988</v>
      </c>
      <c r="AM32" s="365">
        <v>11123121.170000002</v>
      </c>
      <c r="AN32" s="350"/>
      <c r="AO32" s="80"/>
      <c r="AP32" s="105"/>
    </row>
    <row r="33" spans="2:42" ht="15">
      <c r="B33" s="78"/>
      <c r="C33" s="241" t="s">
        <v>99</v>
      </c>
      <c r="D33" s="423" t="s">
        <v>91</v>
      </c>
      <c r="E33" s="424"/>
      <c r="F33" s="424"/>
      <c r="G33" s="233">
        <v>5</v>
      </c>
      <c r="H33" s="98">
        <v>8780914.6500000004</v>
      </c>
      <c r="I33" s="239">
        <v>10618261.35</v>
      </c>
      <c r="J33" s="233">
        <v>5</v>
      </c>
      <c r="K33" s="98">
        <v>9422913.4399999995</v>
      </c>
      <c r="L33" s="239">
        <v>11542851.289999999</v>
      </c>
      <c r="M33" s="233">
        <v>7</v>
      </c>
      <c r="N33" s="98">
        <v>9186793.3800000008</v>
      </c>
      <c r="O33" s="98">
        <v>13925269.150000002</v>
      </c>
      <c r="P33" s="233">
        <v>7</v>
      </c>
      <c r="Q33" s="98">
        <v>9417273.7300000004</v>
      </c>
      <c r="R33" s="98">
        <v>13919402.949999999</v>
      </c>
      <c r="S33" s="233">
        <v>7</v>
      </c>
      <c r="T33" s="98">
        <v>7882094.8600000013</v>
      </c>
      <c r="U33" s="98">
        <v>12542540.120000001</v>
      </c>
      <c r="V33" s="233">
        <v>7</v>
      </c>
      <c r="W33" s="98">
        <v>7952637.9299999997</v>
      </c>
      <c r="X33" s="98">
        <v>12268973.600000001</v>
      </c>
      <c r="Y33" s="233">
        <v>7</v>
      </c>
      <c r="Z33" s="98">
        <v>7526565.4399999995</v>
      </c>
      <c r="AA33" s="98">
        <v>11467692.26</v>
      </c>
      <c r="AB33" s="233">
        <v>6</v>
      </c>
      <c r="AC33" s="98">
        <v>6495319.2599999988</v>
      </c>
      <c r="AD33" s="98">
        <v>9894058.4600000009</v>
      </c>
      <c r="AE33" s="282">
        <v>6</v>
      </c>
      <c r="AF33" s="291">
        <v>5524364.4300000016</v>
      </c>
      <c r="AG33" s="360">
        <v>8428587.6999999993</v>
      </c>
      <c r="AH33" s="365">
        <v>5</v>
      </c>
      <c r="AI33" s="365">
        <v>2768453.48</v>
      </c>
      <c r="AJ33" s="365">
        <v>4165773.34</v>
      </c>
      <c r="AK33" s="365">
        <v>5</v>
      </c>
      <c r="AL33" s="365">
        <v>3858426.58</v>
      </c>
      <c r="AM33" s="365">
        <v>5639267.5099999998</v>
      </c>
      <c r="AN33" s="350"/>
      <c r="AO33" s="80"/>
      <c r="AP33" s="105"/>
    </row>
    <row r="34" spans="2:42" ht="15">
      <c r="B34" s="87"/>
      <c r="C34" s="94" t="s">
        <v>100</v>
      </c>
      <c r="D34" s="423" t="s">
        <v>84</v>
      </c>
      <c r="E34" s="424"/>
      <c r="F34" s="424"/>
      <c r="G34" s="440" t="s">
        <v>84</v>
      </c>
      <c r="H34" s="440"/>
      <c r="I34" s="436"/>
      <c r="J34" s="436" t="s">
        <v>91</v>
      </c>
      <c r="K34" s="437"/>
      <c r="L34" s="437"/>
      <c r="M34" s="436" t="s">
        <v>91</v>
      </c>
      <c r="N34" s="437"/>
      <c r="O34" s="438"/>
      <c r="P34" s="436" t="s">
        <v>91</v>
      </c>
      <c r="Q34" s="437"/>
      <c r="R34" s="438"/>
      <c r="S34" s="436" t="s">
        <v>91</v>
      </c>
      <c r="T34" s="437"/>
      <c r="U34" s="438"/>
      <c r="V34" s="436" t="s">
        <v>91</v>
      </c>
      <c r="W34" s="437"/>
      <c r="X34" s="438"/>
      <c r="Y34" s="439" t="s">
        <v>91</v>
      </c>
      <c r="Z34" s="437"/>
      <c r="AA34" s="438"/>
      <c r="AB34" s="439" t="s">
        <v>91</v>
      </c>
      <c r="AC34" s="437"/>
      <c r="AD34" s="438"/>
      <c r="AE34" s="439" t="s">
        <v>91</v>
      </c>
      <c r="AF34" s="437"/>
      <c r="AG34" s="437"/>
      <c r="AH34" s="417" t="s">
        <v>84</v>
      </c>
      <c r="AI34" s="417"/>
      <c r="AJ34" s="417"/>
      <c r="AK34" s="417" t="s">
        <v>84</v>
      </c>
      <c r="AL34" s="417"/>
      <c r="AM34" s="417"/>
      <c r="AN34" s="349"/>
      <c r="AO34" s="80"/>
      <c r="AP34" s="105"/>
    </row>
    <row r="35" spans="2:42" ht="15">
      <c r="B35" s="78"/>
      <c r="C35" s="94" t="s">
        <v>101</v>
      </c>
      <c r="D35" s="423" t="s">
        <v>84</v>
      </c>
      <c r="E35" s="424"/>
      <c r="F35" s="424"/>
      <c r="G35" s="440" t="s">
        <v>84</v>
      </c>
      <c r="H35" s="440"/>
      <c r="I35" s="436"/>
      <c r="J35" s="436" t="s">
        <v>84</v>
      </c>
      <c r="K35" s="437"/>
      <c r="L35" s="437"/>
      <c r="M35" s="436" t="s">
        <v>84</v>
      </c>
      <c r="N35" s="437"/>
      <c r="O35" s="438"/>
      <c r="P35" s="436" t="s">
        <v>84</v>
      </c>
      <c r="Q35" s="437"/>
      <c r="R35" s="438"/>
      <c r="S35" s="436" t="s">
        <v>91</v>
      </c>
      <c r="T35" s="437"/>
      <c r="U35" s="438"/>
      <c r="V35" s="436" t="s">
        <v>91</v>
      </c>
      <c r="W35" s="437"/>
      <c r="X35" s="438"/>
      <c r="Y35" s="439" t="s">
        <v>84</v>
      </c>
      <c r="Z35" s="437"/>
      <c r="AA35" s="438"/>
      <c r="AB35" s="439" t="s">
        <v>84</v>
      </c>
      <c r="AC35" s="437"/>
      <c r="AD35" s="438"/>
      <c r="AE35" s="439" t="s">
        <v>84</v>
      </c>
      <c r="AF35" s="437"/>
      <c r="AG35" s="437"/>
      <c r="AH35" s="417" t="s">
        <v>84</v>
      </c>
      <c r="AI35" s="417"/>
      <c r="AJ35" s="417"/>
      <c r="AK35" s="417" t="s">
        <v>84</v>
      </c>
      <c r="AL35" s="417"/>
      <c r="AM35" s="417"/>
      <c r="AN35" s="349"/>
      <c r="AO35" s="80"/>
      <c r="AP35" s="105"/>
    </row>
    <row r="36" spans="2:42" ht="15">
      <c r="B36" s="78"/>
      <c r="C36" s="241" t="s">
        <v>102</v>
      </c>
      <c r="D36" s="423" t="s">
        <v>84</v>
      </c>
      <c r="E36" s="424"/>
      <c r="F36" s="425"/>
      <c r="G36" s="106">
        <v>4</v>
      </c>
      <c r="H36" s="115">
        <v>6442838.04</v>
      </c>
      <c r="I36" s="108">
        <v>7396232.459999999</v>
      </c>
      <c r="J36" s="233">
        <v>6</v>
      </c>
      <c r="K36" s="98">
        <v>8399139.5299999993</v>
      </c>
      <c r="L36" s="239">
        <v>10387316.819999998</v>
      </c>
      <c r="M36" s="233">
        <v>6</v>
      </c>
      <c r="N36" s="98">
        <v>8679339.8500000015</v>
      </c>
      <c r="O36" s="98">
        <v>13440958.379999997</v>
      </c>
      <c r="P36" s="233">
        <v>7</v>
      </c>
      <c r="Q36" s="98">
        <v>10804743.760000002</v>
      </c>
      <c r="R36" s="98">
        <v>15954685.669999998</v>
      </c>
      <c r="S36" s="233">
        <v>7</v>
      </c>
      <c r="T36" s="98">
        <v>11835786.109999999</v>
      </c>
      <c r="U36" s="98">
        <v>18414255.899999999</v>
      </c>
      <c r="V36" s="233">
        <v>7</v>
      </c>
      <c r="W36" s="98">
        <v>10956643.899999999</v>
      </c>
      <c r="X36" s="98">
        <v>16818175.350000001</v>
      </c>
      <c r="Y36" s="233">
        <v>7</v>
      </c>
      <c r="Z36" s="98">
        <v>11427610.48</v>
      </c>
      <c r="AA36" s="98">
        <v>17129100.600000001</v>
      </c>
      <c r="AB36" s="233">
        <v>7</v>
      </c>
      <c r="AC36" s="98">
        <v>11281615.449999999</v>
      </c>
      <c r="AD36" s="98">
        <v>16653447.73</v>
      </c>
      <c r="AE36" s="282">
        <v>7</v>
      </c>
      <c r="AF36" s="291">
        <v>11622926.610000001</v>
      </c>
      <c r="AG36" s="360">
        <v>16874774.52</v>
      </c>
      <c r="AH36" s="365">
        <v>7</v>
      </c>
      <c r="AI36" s="365">
        <v>6044636.4400000004</v>
      </c>
      <c r="AJ36" s="365">
        <v>8783058.2799999993</v>
      </c>
      <c r="AK36" s="365">
        <v>7</v>
      </c>
      <c r="AL36" s="365">
        <v>6989326.580000001</v>
      </c>
      <c r="AM36" s="365">
        <v>10057954.15</v>
      </c>
      <c r="AN36" s="350"/>
      <c r="AO36" s="80"/>
      <c r="AP36" s="93"/>
    </row>
    <row r="37" spans="2:42" ht="15">
      <c r="B37" s="78"/>
      <c r="C37" s="94" t="s">
        <v>103</v>
      </c>
      <c r="D37" s="100">
        <v>0</v>
      </c>
      <c r="E37" s="101">
        <v>0</v>
      </c>
      <c r="F37" s="236">
        <v>0</v>
      </c>
      <c r="G37" s="440" t="s">
        <v>91</v>
      </c>
      <c r="H37" s="440"/>
      <c r="I37" s="436"/>
      <c r="J37" s="440" t="s">
        <v>91</v>
      </c>
      <c r="K37" s="440"/>
      <c r="L37" s="436"/>
      <c r="M37" s="436" t="s">
        <v>91</v>
      </c>
      <c r="N37" s="437"/>
      <c r="O37" s="438"/>
      <c r="P37" s="436" t="s">
        <v>91</v>
      </c>
      <c r="Q37" s="437"/>
      <c r="R37" s="438"/>
      <c r="S37" s="233">
        <v>3</v>
      </c>
      <c r="T37" s="98">
        <v>8273403.2999999998</v>
      </c>
      <c r="U37" s="98">
        <v>13854854.139999999</v>
      </c>
      <c r="V37" s="233">
        <v>3</v>
      </c>
      <c r="W37" s="98">
        <v>12431681.910000002</v>
      </c>
      <c r="X37" s="98">
        <v>20509659.800000004</v>
      </c>
      <c r="Y37" s="233">
        <v>4</v>
      </c>
      <c r="Z37" s="98">
        <v>12347571.130000001</v>
      </c>
      <c r="AA37" s="98">
        <v>20148557.750000004</v>
      </c>
      <c r="AB37" s="233">
        <v>5</v>
      </c>
      <c r="AC37" s="98">
        <v>11454451.27</v>
      </c>
      <c r="AD37" s="98">
        <v>17577734.829999998</v>
      </c>
      <c r="AE37" s="282">
        <v>5</v>
      </c>
      <c r="AF37" s="291">
        <v>13643027.139999999</v>
      </c>
      <c r="AG37" s="360">
        <v>20614155.579999998</v>
      </c>
      <c r="AH37" s="365">
        <v>5</v>
      </c>
      <c r="AI37" s="365">
        <v>10819742.25</v>
      </c>
      <c r="AJ37" s="365">
        <v>16576374.18</v>
      </c>
      <c r="AK37" s="365">
        <v>6</v>
      </c>
      <c r="AL37" s="365">
        <v>13897230.440000001</v>
      </c>
      <c r="AM37" s="365">
        <v>21252111.169999998</v>
      </c>
      <c r="AN37" s="350"/>
      <c r="AO37" s="80"/>
      <c r="AP37" s="93"/>
    </row>
    <row r="38" spans="2:42" ht="15">
      <c r="B38" s="78"/>
      <c r="C38" s="94" t="s">
        <v>104</v>
      </c>
      <c r="D38" s="244">
        <v>0</v>
      </c>
      <c r="E38" s="101">
        <v>0</v>
      </c>
      <c r="F38" s="116">
        <v>0</v>
      </c>
      <c r="G38" s="233">
        <v>0</v>
      </c>
      <c r="H38" s="117">
        <v>0</v>
      </c>
      <c r="I38" s="240">
        <v>0</v>
      </c>
      <c r="J38" s="233">
        <v>0</v>
      </c>
      <c r="K38" s="117">
        <v>0</v>
      </c>
      <c r="L38" s="240">
        <v>0</v>
      </c>
      <c r="M38" s="233">
        <v>0</v>
      </c>
      <c r="N38" s="117">
        <v>0</v>
      </c>
      <c r="O38" s="117">
        <v>0</v>
      </c>
      <c r="P38" s="436" t="s">
        <v>84</v>
      </c>
      <c r="Q38" s="437"/>
      <c r="R38" s="438"/>
      <c r="S38" s="436" t="s">
        <v>84</v>
      </c>
      <c r="T38" s="437"/>
      <c r="U38" s="438"/>
      <c r="V38" s="436" t="s">
        <v>84</v>
      </c>
      <c r="W38" s="437"/>
      <c r="X38" s="438"/>
      <c r="Y38" s="439" t="s">
        <v>84</v>
      </c>
      <c r="Z38" s="437"/>
      <c r="AA38" s="438"/>
      <c r="AB38" s="439" t="s">
        <v>84</v>
      </c>
      <c r="AC38" s="437"/>
      <c r="AD38" s="438"/>
      <c r="AE38" s="439" t="s">
        <v>84</v>
      </c>
      <c r="AF38" s="437"/>
      <c r="AG38" s="437"/>
      <c r="AH38" s="417" t="s">
        <v>84</v>
      </c>
      <c r="AI38" s="417"/>
      <c r="AJ38" s="417"/>
      <c r="AK38" s="417" t="s">
        <v>84</v>
      </c>
      <c r="AL38" s="417"/>
      <c r="AM38" s="417"/>
      <c r="AN38" s="349"/>
      <c r="AO38" s="80"/>
      <c r="AP38" s="93"/>
    </row>
    <row r="39" spans="2:42" ht="15">
      <c r="B39" s="87"/>
      <c r="C39" s="94" t="s">
        <v>105</v>
      </c>
      <c r="D39" s="423" t="s">
        <v>84</v>
      </c>
      <c r="E39" s="424"/>
      <c r="F39" s="424"/>
      <c r="G39" s="440" t="s">
        <v>84</v>
      </c>
      <c r="H39" s="440"/>
      <c r="I39" s="436"/>
      <c r="J39" s="436" t="s">
        <v>84</v>
      </c>
      <c r="K39" s="437"/>
      <c r="L39" s="437"/>
      <c r="M39" s="436" t="s">
        <v>84</v>
      </c>
      <c r="N39" s="437"/>
      <c r="O39" s="438"/>
      <c r="P39" s="436" t="s">
        <v>84</v>
      </c>
      <c r="Q39" s="437"/>
      <c r="R39" s="438"/>
      <c r="S39" s="436" t="s">
        <v>84</v>
      </c>
      <c r="T39" s="437"/>
      <c r="U39" s="438"/>
      <c r="V39" s="436" t="s">
        <v>84</v>
      </c>
      <c r="W39" s="437"/>
      <c r="X39" s="438"/>
      <c r="Y39" s="439" t="s">
        <v>91</v>
      </c>
      <c r="Z39" s="437"/>
      <c r="AA39" s="438"/>
      <c r="AB39" s="439" t="s">
        <v>91</v>
      </c>
      <c r="AC39" s="437"/>
      <c r="AD39" s="438"/>
      <c r="AE39" s="439" t="s">
        <v>91</v>
      </c>
      <c r="AF39" s="437"/>
      <c r="AG39" s="437"/>
      <c r="AH39" s="417" t="s">
        <v>91</v>
      </c>
      <c r="AI39" s="417"/>
      <c r="AJ39" s="417"/>
      <c r="AK39" s="422" t="s">
        <v>91</v>
      </c>
      <c r="AL39" s="422"/>
      <c r="AM39" s="422"/>
      <c r="AN39" s="349"/>
      <c r="AO39" s="80"/>
      <c r="AP39" s="93"/>
    </row>
    <row r="40" spans="2:42" ht="15">
      <c r="B40" s="87"/>
      <c r="C40" s="94" t="s">
        <v>106</v>
      </c>
      <c r="D40" s="423" t="s">
        <v>84</v>
      </c>
      <c r="E40" s="424"/>
      <c r="F40" s="424"/>
      <c r="G40" s="440" t="s">
        <v>84</v>
      </c>
      <c r="H40" s="440"/>
      <c r="I40" s="436"/>
      <c r="J40" s="436" t="s">
        <v>91</v>
      </c>
      <c r="K40" s="437"/>
      <c r="L40" s="437"/>
      <c r="M40" s="233">
        <v>3</v>
      </c>
      <c r="N40" s="441" t="s">
        <v>86</v>
      </c>
      <c r="O40" s="442"/>
      <c r="P40" s="233">
        <v>3</v>
      </c>
      <c r="Q40" s="98">
        <v>5785698.9300000006</v>
      </c>
      <c r="R40" s="98">
        <v>8561568.0399999991</v>
      </c>
      <c r="S40" s="233">
        <v>3</v>
      </c>
      <c r="T40" s="98">
        <v>6219678.6699999999</v>
      </c>
      <c r="U40" s="98">
        <v>9755997.3699999992</v>
      </c>
      <c r="V40" s="233">
        <v>3</v>
      </c>
      <c r="W40" s="98">
        <v>6481840.1600000001</v>
      </c>
      <c r="X40" s="98">
        <v>9701953.9700000007</v>
      </c>
      <c r="Y40" s="233">
        <v>4</v>
      </c>
      <c r="Z40" s="98">
        <v>6872688.1900000004</v>
      </c>
      <c r="AA40" s="98">
        <v>10112972.709999999</v>
      </c>
      <c r="AB40" s="233">
        <v>4</v>
      </c>
      <c r="AC40" s="98">
        <v>7071125.2800000021</v>
      </c>
      <c r="AD40" s="98">
        <v>10587730.779999999</v>
      </c>
      <c r="AE40" s="282">
        <v>4</v>
      </c>
      <c r="AF40" s="291">
        <v>6489742.2000000002</v>
      </c>
      <c r="AG40" s="360">
        <v>9863259.7699999996</v>
      </c>
      <c r="AH40" s="365">
        <v>4</v>
      </c>
      <c r="AI40" s="365">
        <v>3569488.4</v>
      </c>
      <c r="AJ40" s="365">
        <v>5314552.3400000008</v>
      </c>
      <c r="AK40" s="365">
        <v>4</v>
      </c>
      <c r="AL40" s="365">
        <v>4102470.0199999996</v>
      </c>
      <c r="AM40" s="365">
        <v>6166160.290000001</v>
      </c>
      <c r="AN40" s="350"/>
      <c r="AO40" s="80"/>
      <c r="AP40" s="93"/>
    </row>
    <row r="41" spans="2:42" ht="15">
      <c r="B41" s="78"/>
      <c r="C41" s="94" t="s">
        <v>107</v>
      </c>
      <c r="D41" s="95">
        <v>8</v>
      </c>
      <c r="E41" s="96">
        <v>24836562.550000001</v>
      </c>
      <c r="F41" s="96">
        <v>34608890.310000002</v>
      </c>
      <c r="G41" s="102">
        <v>9</v>
      </c>
      <c r="H41" s="107">
        <v>26497408.749999996</v>
      </c>
      <c r="I41" s="111">
        <v>33760714.650000006</v>
      </c>
      <c r="J41" s="233">
        <v>14</v>
      </c>
      <c r="K41" s="98">
        <v>36699473.380000003</v>
      </c>
      <c r="L41" s="239">
        <v>46057719.849999994</v>
      </c>
      <c r="M41" s="233">
        <v>15</v>
      </c>
      <c r="N41" s="98">
        <v>40952633.530000001</v>
      </c>
      <c r="O41" s="98">
        <v>63844265.519999996</v>
      </c>
      <c r="P41" s="233">
        <v>16</v>
      </c>
      <c r="Q41" s="98">
        <v>43098323.350000001</v>
      </c>
      <c r="R41" s="98">
        <v>66175009.990000002</v>
      </c>
      <c r="S41" s="233">
        <v>16</v>
      </c>
      <c r="T41" s="98">
        <v>47852795.43</v>
      </c>
      <c r="U41" s="98">
        <v>73105425.329999998</v>
      </c>
      <c r="V41" s="233">
        <v>17</v>
      </c>
      <c r="W41" s="98">
        <v>48543933.069999993</v>
      </c>
      <c r="X41" s="98">
        <v>73904112.599999994</v>
      </c>
      <c r="Y41" s="233">
        <v>18</v>
      </c>
      <c r="Z41" s="98">
        <v>49476505.640000001</v>
      </c>
      <c r="AA41" s="98">
        <v>75457977.590000004</v>
      </c>
      <c r="AB41" s="233">
        <v>19</v>
      </c>
      <c r="AC41" s="98">
        <v>50160440.780000001</v>
      </c>
      <c r="AD41" s="98">
        <v>77258767.989999995</v>
      </c>
      <c r="AE41" s="282">
        <v>19</v>
      </c>
      <c r="AF41" s="291">
        <v>47725072.030000001</v>
      </c>
      <c r="AG41" s="360">
        <v>73969283.649999991</v>
      </c>
      <c r="AH41" s="365">
        <v>19</v>
      </c>
      <c r="AI41" s="365">
        <v>33973629.380000003</v>
      </c>
      <c r="AJ41" s="365">
        <v>52744576.029999994</v>
      </c>
      <c r="AK41" s="365">
        <v>19</v>
      </c>
      <c r="AL41" s="365">
        <v>39505733.490000002</v>
      </c>
      <c r="AM41" s="365">
        <v>61357825.719999991</v>
      </c>
      <c r="AN41" s="350"/>
      <c r="AO41" s="80"/>
      <c r="AP41" s="93"/>
    </row>
    <row r="42" spans="2:42" ht="15">
      <c r="B42" s="87"/>
      <c r="C42" s="118" t="s">
        <v>108</v>
      </c>
      <c r="D42" s="95">
        <v>6</v>
      </c>
      <c r="E42" s="96">
        <v>15698445.230000002</v>
      </c>
      <c r="F42" s="96">
        <v>21816560.419999998</v>
      </c>
      <c r="G42" s="95">
        <v>7</v>
      </c>
      <c r="H42" s="110">
        <v>17703275.859999999</v>
      </c>
      <c r="I42" s="239">
        <v>22386112.969999999</v>
      </c>
      <c r="J42" s="233">
        <v>7</v>
      </c>
      <c r="K42" s="98">
        <v>21570241.110000003</v>
      </c>
      <c r="L42" s="239">
        <v>27469794.469999995</v>
      </c>
      <c r="M42" s="233">
        <v>7</v>
      </c>
      <c r="N42" s="98">
        <v>19805164.100000001</v>
      </c>
      <c r="O42" s="98">
        <v>30839341.559999999</v>
      </c>
      <c r="P42" s="233">
        <v>8</v>
      </c>
      <c r="Q42" s="98">
        <v>23519714.289999999</v>
      </c>
      <c r="R42" s="98">
        <v>35954299.399999999</v>
      </c>
      <c r="S42" s="233">
        <v>9</v>
      </c>
      <c r="T42" s="98">
        <v>26917072.639999997</v>
      </c>
      <c r="U42" s="98">
        <v>42235668.93</v>
      </c>
      <c r="V42" s="233">
        <v>9</v>
      </c>
      <c r="W42" s="98">
        <v>26945243.089999996</v>
      </c>
      <c r="X42" s="98">
        <v>42066319.949999988</v>
      </c>
      <c r="Y42" s="233">
        <v>8</v>
      </c>
      <c r="Z42" s="98">
        <v>26449807.560000002</v>
      </c>
      <c r="AA42" s="98">
        <v>41285542.200000003</v>
      </c>
      <c r="AB42" s="233">
        <v>8</v>
      </c>
      <c r="AC42" s="98">
        <v>24511979.000000004</v>
      </c>
      <c r="AD42" s="98">
        <v>38418708.990000002</v>
      </c>
      <c r="AE42" s="282">
        <v>8</v>
      </c>
      <c r="AF42" s="291">
        <v>22520727.209999993</v>
      </c>
      <c r="AG42" s="360">
        <v>36003980.869999997</v>
      </c>
      <c r="AH42" s="365">
        <v>8</v>
      </c>
      <c r="AI42" s="365">
        <v>15704469.300000001</v>
      </c>
      <c r="AJ42" s="365">
        <v>25488650.619999997</v>
      </c>
      <c r="AK42" s="365">
        <v>8</v>
      </c>
      <c r="AL42" s="365">
        <v>17445643.379999999</v>
      </c>
      <c r="AM42" s="365">
        <v>28652253.919999998</v>
      </c>
      <c r="AN42" s="350"/>
      <c r="AO42" s="80"/>
      <c r="AP42" s="93"/>
    </row>
    <row r="43" spans="2:42" ht="15">
      <c r="B43" s="78"/>
      <c r="C43" s="94" t="s">
        <v>109</v>
      </c>
      <c r="D43" s="100">
        <v>6</v>
      </c>
      <c r="E43" s="96">
        <v>13511357.35</v>
      </c>
      <c r="F43" s="96">
        <v>18426942.309999999</v>
      </c>
      <c r="G43" s="95">
        <v>7</v>
      </c>
      <c r="H43" s="99">
        <v>21353516.010000002</v>
      </c>
      <c r="I43" s="239">
        <v>23563112.91</v>
      </c>
      <c r="J43" s="233">
        <v>7</v>
      </c>
      <c r="K43" s="98">
        <v>18176540.899999999</v>
      </c>
      <c r="L43" s="239">
        <v>21312859.379999999</v>
      </c>
      <c r="M43" s="233">
        <v>7</v>
      </c>
      <c r="N43" s="98">
        <v>20662966.609999999</v>
      </c>
      <c r="O43" s="98">
        <v>29643100.270000003</v>
      </c>
      <c r="P43" s="233">
        <v>8</v>
      </c>
      <c r="Q43" s="98">
        <v>20595931.279999997</v>
      </c>
      <c r="R43" s="98">
        <v>29305880.399999999</v>
      </c>
      <c r="S43" s="233">
        <v>8</v>
      </c>
      <c r="T43" s="98">
        <v>19062855.889999997</v>
      </c>
      <c r="U43" s="98">
        <v>28470638.139999997</v>
      </c>
      <c r="V43" s="233">
        <v>8</v>
      </c>
      <c r="W43" s="98">
        <v>20623878.32</v>
      </c>
      <c r="X43" s="98">
        <v>28723461.919999998</v>
      </c>
      <c r="Y43" s="233">
        <v>7</v>
      </c>
      <c r="Z43" s="98">
        <v>18787683.460000001</v>
      </c>
      <c r="AA43" s="98">
        <v>26034668.539999995</v>
      </c>
      <c r="AB43" s="233">
        <v>8</v>
      </c>
      <c r="AC43" s="98">
        <v>16479767.119999999</v>
      </c>
      <c r="AD43" s="98">
        <v>22801826.829999998</v>
      </c>
      <c r="AE43" s="282">
        <v>8</v>
      </c>
      <c r="AF43" s="291">
        <v>16338070.710000001</v>
      </c>
      <c r="AG43" s="360">
        <v>22472176.510000002</v>
      </c>
      <c r="AH43" s="365">
        <v>8</v>
      </c>
      <c r="AI43" s="365">
        <v>12826879.32</v>
      </c>
      <c r="AJ43" s="365">
        <v>17831835.790000003</v>
      </c>
      <c r="AK43" s="365">
        <v>8</v>
      </c>
      <c r="AL43" s="365">
        <v>15231205.470000001</v>
      </c>
      <c r="AM43" s="365">
        <v>21341672.410000004</v>
      </c>
      <c r="AN43" s="350"/>
      <c r="AO43" s="80"/>
      <c r="AP43" s="93"/>
    </row>
    <row r="44" spans="2:42" ht="15">
      <c r="B44" s="78"/>
      <c r="C44" s="94" t="s">
        <v>110</v>
      </c>
      <c r="D44" s="100">
        <v>6</v>
      </c>
      <c r="E44" s="96">
        <v>18063410.710000005</v>
      </c>
      <c r="F44" s="96">
        <v>25112633</v>
      </c>
      <c r="G44" s="95">
        <v>7</v>
      </c>
      <c r="H44" s="110">
        <v>18743655.449999999</v>
      </c>
      <c r="I44" s="239">
        <v>23534649.920000002</v>
      </c>
      <c r="J44" s="233">
        <v>8</v>
      </c>
      <c r="K44" s="98">
        <v>27748388.02</v>
      </c>
      <c r="L44" s="239">
        <v>34972577.039999999</v>
      </c>
      <c r="M44" s="233">
        <v>8</v>
      </c>
      <c r="N44" s="98">
        <v>30669561.75</v>
      </c>
      <c r="O44" s="98">
        <v>48301214.050000004</v>
      </c>
      <c r="P44" s="233">
        <v>8</v>
      </c>
      <c r="Q44" s="98">
        <v>30953166.360000003</v>
      </c>
      <c r="R44" s="98">
        <v>48132103.800000004</v>
      </c>
      <c r="S44" s="233">
        <v>10</v>
      </c>
      <c r="T44" s="98">
        <v>32084673.219999999</v>
      </c>
      <c r="U44" s="98">
        <v>50998856.130000003</v>
      </c>
      <c r="V44" s="233">
        <v>11</v>
      </c>
      <c r="W44" s="98">
        <v>35656931.57</v>
      </c>
      <c r="X44" s="98">
        <v>55921491.079999998</v>
      </c>
      <c r="Y44" s="233">
        <v>11</v>
      </c>
      <c r="Z44" s="98">
        <v>33772315.820000008</v>
      </c>
      <c r="AA44" s="98">
        <v>52580734.200000003</v>
      </c>
      <c r="AB44" s="233">
        <v>11</v>
      </c>
      <c r="AC44" s="98">
        <v>31306167.590000007</v>
      </c>
      <c r="AD44" s="98">
        <v>48047855.149999999</v>
      </c>
      <c r="AE44" s="282">
        <v>11</v>
      </c>
      <c r="AF44" s="291">
        <v>29377056.160000004</v>
      </c>
      <c r="AG44" s="360">
        <v>44946611.080000006</v>
      </c>
      <c r="AH44" s="365">
        <v>11</v>
      </c>
      <c r="AI44" s="365">
        <v>20610076.330000002</v>
      </c>
      <c r="AJ44" s="365">
        <v>31432722.480000004</v>
      </c>
      <c r="AK44" s="365">
        <v>14</v>
      </c>
      <c r="AL44" s="365">
        <v>28260533.760000002</v>
      </c>
      <c r="AM44" s="365">
        <v>42897870.5</v>
      </c>
      <c r="AN44" s="350"/>
      <c r="AO44" s="80"/>
      <c r="AP44" s="93"/>
    </row>
    <row r="45" spans="2:42" ht="15">
      <c r="B45" s="78"/>
      <c r="C45" s="94" t="s">
        <v>111</v>
      </c>
      <c r="D45" s="423" t="s">
        <v>91</v>
      </c>
      <c r="E45" s="424"/>
      <c r="F45" s="425"/>
      <c r="G45" s="95">
        <v>4</v>
      </c>
      <c r="H45" s="99">
        <v>10147812.6</v>
      </c>
      <c r="I45" s="239">
        <v>12086096.559999999</v>
      </c>
      <c r="J45" s="233">
        <v>5</v>
      </c>
      <c r="K45" s="98">
        <v>10622604.079999998</v>
      </c>
      <c r="L45" s="239">
        <v>12991460.049999999</v>
      </c>
      <c r="M45" s="233">
        <v>6</v>
      </c>
      <c r="N45" s="98">
        <v>11630988.539999999</v>
      </c>
      <c r="O45" s="98">
        <v>18032358.120000001</v>
      </c>
      <c r="P45" s="233">
        <v>8</v>
      </c>
      <c r="Q45" s="98">
        <v>13276023.109999999</v>
      </c>
      <c r="R45" s="98">
        <v>19979291.059999999</v>
      </c>
      <c r="S45" s="233">
        <v>8</v>
      </c>
      <c r="T45" s="98">
        <v>14220732.539999999</v>
      </c>
      <c r="U45" s="98">
        <v>22354384.899999999</v>
      </c>
      <c r="V45" s="233">
        <v>8</v>
      </c>
      <c r="W45" s="98">
        <v>14267632.34</v>
      </c>
      <c r="X45" s="98">
        <v>22098725.809999999</v>
      </c>
      <c r="Y45" s="233">
        <v>10</v>
      </c>
      <c r="Z45" s="98">
        <v>16527239.859999999</v>
      </c>
      <c r="AA45" s="98">
        <v>24291584.02</v>
      </c>
      <c r="AB45" s="233">
        <v>11</v>
      </c>
      <c r="AC45" s="98">
        <v>20423449.920000002</v>
      </c>
      <c r="AD45" s="98">
        <v>29951135.239999998</v>
      </c>
      <c r="AE45" s="282">
        <v>12</v>
      </c>
      <c r="AF45" s="291">
        <v>21299609.789999999</v>
      </c>
      <c r="AG45" s="360">
        <v>31098422.219999999</v>
      </c>
      <c r="AH45" s="365">
        <v>12</v>
      </c>
      <c r="AI45" s="365">
        <v>13901673.049999999</v>
      </c>
      <c r="AJ45" s="365">
        <v>20152433.23</v>
      </c>
      <c r="AK45" s="365">
        <v>11</v>
      </c>
      <c r="AL45" s="365">
        <v>17741342.589999996</v>
      </c>
      <c r="AM45" s="365">
        <v>25433254.109999996</v>
      </c>
      <c r="AN45" s="350"/>
      <c r="AO45" s="80"/>
      <c r="AP45" s="105"/>
    </row>
    <row r="46" spans="2:42" ht="15">
      <c r="B46" s="78"/>
      <c r="C46" s="94" t="s">
        <v>112</v>
      </c>
      <c r="D46" s="119">
        <v>3</v>
      </c>
      <c r="E46" s="120">
        <v>8103647.75</v>
      </c>
      <c r="F46" s="120">
        <v>11263734.860000001</v>
      </c>
      <c r="G46" s="95">
        <v>3</v>
      </c>
      <c r="H46" s="110">
        <v>8511927.5899999999</v>
      </c>
      <c r="I46" s="239">
        <v>10290603.92</v>
      </c>
      <c r="J46" s="233">
        <v>3</v>
      </c>
      <c r="K46" s="98">
        <v>10301938.430000002</v>
      </c>
      <c r="L46" s="239">
        <v>12792823.189999999</v>
      </c>
      <c r="M46" s="233">
        <v>3</v>
      </c>
      <c r="N46" s="98">
        <v>10300372.070000002</v>
      </c>
      <c r="O46" s="98">
        <v>15777933.42</v>
      </c>
      <c r="P46" s="233">
        <v>3</v>
      </c>
      <c r="Q46" s="98">
        <v>12187010.619999999</v>
      </c>
      <c r="R46" s="98">
        <v>17822441.93</v>
      </c>
      <c r="S46" s="233">
        <v>3</v>
      </c>
      <c r="T46" s="98">
        <v>12434283.42</v>
      </c>
      <c r="U46" s="98">
        <v>18568476.450000003</v>
      </c>
      <c r="V46" s="233">
        <v>3</v>
      </c>
      <c r="W46" s="98">
        <v>11208458.029999999</v>
      </c>
      <c r="X46" s="98">
        <v>16629771.84</v>
      </c>
      <c r="Y46" s="233">
        <v>3</v>
      </c>
      <c r="Z46" s="98">
        <v>10381616.379999999</v>
      </c>
      <c r="AA46" s="98">
        <v>15284870.630000001</v>
      </c>
      <c r="AB46" s="233">
        <v>3</v>
      </c>
      <c r="AC46" s="98">
        <v>10430708.200000001</v>
      </c>
      <c r="AD46" s="98">
        <v>15339080.129999999</v>
      </c>
      <c r="AE46" s="282">
        <v>3</v>
      </c>
      <c r="AF46" s="291">
        <v>10272445.780000001</v>
      </c>
      <c r="AG46" s="360">
        <v>15151253.590000002</v>
      </c>
      <c r="AH46" s="365">
        <v>3</v>
      </c>
      <c r="AI46" s="365">
        <v>7461566.5499999998</v>
      </c>
      <c r="AJ46" s="365">
        <v>11167073.680000002</v>
      </c>
      <c r="AK46" s="365">
        <v>3</v>
      </c>
      <c r="AL46" s="365">
        <v>8394705.25</v>
      </c>
      <c r="AM46" s="365">
        <v>12672991.23</v>
      </c>
      <c r="AN46" s="350"/>
      <c r="AO46" s="80"/>
      <c r="AP46" s="93"/>
    </row>
    <row r="47" spans="2:42" ht="15">
      <c r="B47" s="87"/>
      <c r="C47" s="118" t="s">
        <v>113</v>
      </c>
      <c r="D47" s="100">
        <v>3</v>
      </c>
      <c r="E47" s="426" t="s">
        <v>86</v>
      </c>
      <c r="F47" s="427"/>
      <c r="G47" s="95">
        <v>6</v>
      </c>
      <c r="H47" s="99">
        <v>16688696.33</v>
      </c>
      <c r="I47" s="239">
        <v>21106822.480000004</v>
      </c>
      <c r="J47" s="233">
        <v>6</v>
      </c>
      <c r="K47" s="98">
        <v>23361266.859999999</v>
      </c>
      <c r="L47" s="239">
        <v>29191941.560000002</v>
      </c>
      <c r="M47" s="233">
        <v>7</v>
      </c>
      <c r="N47" s="98">
        <v>23647036</v>
      </c>
      <c r="O47" s="98">
        <v>36453419.159999996</v>
      </c>
      <c r="P47" s="233">
        <v>9</v>
      </c>
      <c r="Q47" s="98">
        <v>27689035.729999997</v>
      </c>
      <c r="R47" s="98">
        <v>41147932.149999999</v>
      </c>
      <c r="S47" s="233">
        <v>9</v>
      </c>
      <c r="T47" s="98">
        <v>28137317.93</v>
      </c>
      <c r="U47" s="98">
        <v>43928655.649999991</v>
      </c>
      <c r="V47" s="233">
        <v>9</v>
      </c>
      <c r="W47" s="98">
        <v>27416088.290000003</v>
      </c>
      <c r="X47" s="98">
        <v>42025679.980000004</v>
      </c>
      <c r="Y47" s="233">
        <v>12</v>
      </c>
      <c r="Z47" s="98">
        <v>28640787.350000005</v>
      </c>
      <c r="AA47" s="98">
        <v>42795720.589999996</v>
      </c>
      <c r="AB47" s="233">
        <v>12</v>
      </c>
      <c r="AC47" s="98">
        <v>30705961.300000001</v>
      </c>
      <c r="AD47" s="98">
        <v>46112922.700000003</v>
      </c>
      <c r="AE47" s="282">
        <v>12</v>
      </c>
      <c r="AF47" s="291">
        <v>30374962.619999997</v>
      </c>
      <c r="AG47" s="360">
        <v>46271458.779999994</v>
      </c>
      <c r="AH47" s="365">
        <v>11</v>
      </c>
      <c r="AI47" s="365">
        <v>19453229.119999997</v>
      </c>
      <c r="AJ47" s="365">
        <v>29213651.300000001</v>
      </c>
      <c r="AK47" s="365">
        <v>11</v>
      </c>
      <c r="AL47" s="365">
        <v>23110865.470000003</v>
      </c>
      <c r="AM47" s="365">
        <v>34538600.579999998</v>
      </c>
      <c r="AN47" s="350"/>
      <c r="AO47" s="80"/>
      <c r="AP47" s="93"/>
    </row>
    <row r="48" spans="2:42" ht="15">
      <c r="B48" s="78"/>
      <c r="C48" s="94" t="s">
        <v>114</v>
      </c>
      <c r="D48" s="95">
        <v>7</v>
      </c>
      <c r="E48" s="96">
        <v>19429424.84</v>
      </c>
      <c r="F48" s="96">
        <v>27069581.359999999</v>
      </c>
      <c r="G48" s="95">
        <v>8</v>
      </c>
      <c r="H48" s="110">
        <v>19290958.989999998</v>
      </c>
      <c r="I48" s="239">
        <v>23808868.969999999</v>
      </c>
      <c r="J48" s="233">
        <v>9</v>
      </c>
      <c r="K48" s="98">
        <v>20700481.930000003</v>
      </c>
      <c r="L48" s="239">
        <v>25520693.990000002</v>
      </c>
      <c r="M48" s="233">
        <v>10</v>
      </c>
      <c r="N48" s="98">
        <v>18320019.59</v>
      </c>
      <c r="O48" s="98">
        <v>28235527.050000004</v>
      </c>
      <c r="P48" s="233">
        <v>10</v>
      </c>
      <c r="Q48" s="98">
        <v>20111103.669999998</v>
      </c>
      <c r="R48" s="98">
        <v>29673112.589999996</v>
      </c>
      <c r="S48" s="233">
        <v>11</v>
      </c>
      <c r="T48" s="98">
        <v>20739932.969999999</v>
      </c>
      <c r="U48" s="98">
        <v>32151488.940000001</v>
      </c>
      <c r="V48" s="233">
        <v>11</v>
      </c>
      <c r="W48" s="98">
        <v>23787344.730000004</v>
      </c>
      <c r="X48" s="98">
        <v>34697262.089999996</v>
      </c>
      <c r="Y48" s="233">
        <v>11</v>
      </c>
      <c r="Z48" s="98">
        <v>23257422.970000003</v>
      </c>
      <c r="AA48" s="98">
        <v>33613717.309999995</v>
      </c>
      <c r="AB48" s="233">
        <v>11</v>
      </c>
      <c r="AC48" s="98">
        <v>20946834.440000005</v>
      </c>
      <c r="AD48" s="98">
        <v>30538834.129999995</v>
      </c>
      <c r="AE48" s="282">
        <v>11</v>
      </c>
      <c r="AF48" s="291">
        <v>20736306.349999998</v>
      </c>
      <c r="AG48" s="360">
        <v>30448296.379999995</v>
      </c>
      <c r="AH48" s="365">
        <v>11</v>
      </c>
      <c r="AI48" s="365">
        <v>11171772.319999998</v>
      </c>
      <c r="AJ48" s="365">
        <v>16654859.179999998</v>
      </c>
      <c r="AK48" s="365">
        <v>11</v>
      </c>
      <c r="AL48" s="365">
        <v>13064811.66</v>
      </c>
      <c r="AM48" s="365">
        <v>19449831.099999998</v>
      </c>
      <c r="AN48" s="350"/>
      <c r="AO48" s="80"/>
      <c r="AP48" s="93"/>
    </row>
    <row r="49" spans="1:43" ht="15">
      <c r="B49" s="78"/>
      <c r="C49" s="94" t="s">
        <v>115</v>
      </c>
      <c r="D49" s="246">
        <v>0</v>
      </c>
      <c r="E49" s="237">
        <v>0</v>
      </c>
      <c r="F49" s="121">
        <v>0</v>
      </c>
      <c r="G49" s="428" t="s">
        <v>91</v>
      </c>
      <c r="H49" s="429"/>
      <c r="I49" s="429"/>
      <c r="J49" s="233">
        <v>4</v>
      </c>
      <c r="K49" s="98">
        <v>5726597.3200000003</v>
      </c>
      <c r="L49" s="239">
        <v>7503741.6299999999</v>
      </c>
      <c r="M49" s="233">
        <v>5</v>
      </c>
      <c r="N49" s="98">
        <v>14282691.870000001</v>
      </c>
      <c r="O49" s="98">
        <v>22361868.190000001</v>
      </c>
      <c r="P49" s="233">
        <v>7</v>
      </c>
      <c r="Q49" s="98">
        <v>20414190.059999999</v>
      </c>
      <c r="R49" s="98">
        <v>31267806.57</v>
      </c>
      <c r="S49" s="233">
        <v>7</v>
      </c>
      <c r="T49" s="98">
        <v>27623151.199999999</v>
      </c>
      <c r="U49" s="98">
        <v>41828685.82</v>
      </c>
      <c r="V49" s="233">
        <v>8</v>
      </c>
      <c r="W49" s="98">
        <v>27058818.900000002</v>
      </c>
      <c r="X49" s="98">
        <v>41139257.529999994</v>
      </c>
      <c r="Y49" s="233">
        <v>8</v>
      </c>
      <c r="Z49" s="98">
        <v>27787248.959999997</v>
      </c>
      <c r="AA49" s="98">
        <v>42379866.07</v>
      </c>
      <c r="AB49" s="233">
        <v>7</v>
      </c>
      <c r="AC49" s="98">
        <v>25151734.649999999</v>
      </c>
      <c r="AD49" s="98">
        <v>38469794.360000007</v>
      </c>
      <c r="AE49" s="282">
        <v>7</v>
      </c>
      <c r="AF49" s="291">
        <v>22617686.760000002</v>
      </c>
      <c r="AG49" s="360">
        <v>35287472.230000004</v>
      </c>
      <c r="AH49" s="365">
        <v>7</v>
      </c>
      <c r="AI49" s="365">
        <v>14059090.019999998</v>
      </c>
      <c r="AJ49" s="365">
        <v>22403132.879999999</v>
      </c>
      <c r="AK49" s="365">
        <v>6</v>
      </c>
      <c r="AL49" s="365">
        <v>15410851.479999999</v>
      </c>
      <c r="AM49" s="365">
        <v>24634925.5</v>
      </c>
      <c r="AN49" s="350"/>
      <c r="AO49" s="80"/>
      <c r="AP49" s="93"/>
    </row>
    <row r="50" spans="1:43" ht="15">
      <c r="B50" s="78"/>
      <c r="C50" s="94" t="s">
        <v>116</v>
      </c>
      <c r="D50" s="232">
        <v>5</v>
      </c>
      <c r="E50" s="96">
        <v>15055148.98</v>
      </c>
      <c r="F50" s="96">
        <v>20923543.549999997</v>
      </c>
      <c r="G50" s="95">
        <v>7</v>
      </c>
      <c r="H50" s="110">
        <v>17332680.079999998</v>
      </c>
      <c r="I50" s="239">
        <v>21860843.02</v>
      </c>
      <c r="J50" s="233">
        <v>7</v>
      </c>
      <c r="K50" s="98">
        <v>21558681.649999999</v>
      </c>
      <c r="L50" s="239">
        <v>27445819.41</v>
      </c>
      <c r="M50" s="233">
        <v>7</v>
      </c>
      <c r="N50" s="98">
        <v>21926773.829999998</v>
      </c>
      <c r="O50" s="98">
        <v>34019623.449999996</v>
      </c>
      <c r="P50" s="233">
        <v>8</v>
      </c>
      <c r="Q50" s="98">
        <v>25386362.079999998</v>
      </c>
      <c r="R50" s="98">
        <v>38920004.890000001</v>
      </c>
      <c r="S50" s="233">
        <v>8</v>
      </c>
      <c r="T50" s="98">
        <v>26703705.199999999</v>
      </c>
      <c r="U50" s="98">
        <v>42035770.259999998</v>
      </c>
      <c r="V50" s="233">
        <v>8</v>
      </c>
      <c r="W50" s="98">
        <v>23974314.830000002</v>
      </c>
      <c r="X50" s="98">
        <v>37716904.299999997</v>
      </c>
      <c r="Y50" s="233">
        <v>8</v>
      </c>
      <c r="Z50" s="98">
        <v>22582276.18</v>
      </c>
      <c r="AA50" s="98">
        <v>35516625.399999999</v>
      </c>
      <c r="AB50" s="233">
        <v>8</v>
      </c>
      <c r="AC50" s="98">
        <v>22315732.57</v>
      </c>
      <c r="AD50" s="98">
        <v>35106189.829999991</v>
      </c>
      <c r="AE50" s="282">
        <v>8</v>
      </c>
      <c r="AF50" s="291">
        <v>22091877.449999996</v>
      </c>
      <c r="AG50" s="360">
        <v>34878635.18</v>
      </c>
      <c r="AH50" s="365">
        <v>8</v>
      </c>
      <c r="AI50" s="365">
        <v>17995868.889999997</v>
      </c>
      <c r="AJ50" s="365">
        <v>28501355.010000002</v>
      </c>
      <c r="AK50" s="365">
        <v>8</v>
      </c>
      <c r="AL50" s="365">
        <v>22767657.380000003</v>
      </c>
      <c r="AM50" s="365">
        <v>36241894.109999999</v>
      </c>
      <c r="AN50" s="350"/>
      <c r="AO50" s="80"/>
      <c r="AP50" s="93"/>
    </row>
    <row r="51" spans="1:43" ht="30">
      <c r="B51" s="87"/>
      <c r="C51" s="103" t="s">
        <v>117</v>
      </c>
      <c r="D51" s="95">
        <v>6</v>
      </c>
      <c r="E51" s="96">
        <v>39244445.82</v>
      </c>
      <c r="F51" s="96">
        <v>53361370.039999999</v>
      </c>
      <c r="G51" s="95">
        <v>8</v>
      </c>
      <c r="H51" s="110">
        <v>26620328.199999996</v>
      </c>
      <c r="I51" s="239">
        <v>33111992.899999999</v>
      </c>
      <c r="J51" s="233">
        <v>10</v>
      </c>
      <c r="K51" s="98">
        <v>24915785.359999999</v>
      </c>
      <c r="L51" s="239">
        <v>31462623.099999998</v>
      </c>
      <c r="M51" s="233">
        <v>10</v>
      </c>
      <c r="N51" s="98">
        <v>28890571.919999998</v>
      </c>
      <c r="O51" s="98">
        <v>45224052.959999993</v>
      </c>
      <c r="P51" s="233">
        <v>10</v>
      </c>
      <c r="Q51" s="98">
        <v>26637876.639999997</v>
      </c>
      <c r="R51" s="98">
        <v>40979023.339999996</v>
      </c>
      <c r="S51" s="233">
        <v>10</v>
      </c>
      <c r="T51" s="98">
        <v>23552784.41</v>
      </c>
      <c r="U51" s="98">
        <v>37193434.769999996</v>
      </c>
      <c r="V51" s="233">
        <v>8</v>
      </c>
      <c r="W51" s="98">
        <v>20365647.060000002</v>
      </c>
      <c r="X51" s="98">
        <v>31236652.950000003</v>
      </c>
      <c r="Y51" s="233">
        <v>8</v>
      </c>
      <c r="Z51" s="98">
        <v>19658201.16</v>
      </c>
      <c r="AA51" s="98">
        <v>29493615.699999999</v>
      </c>
      <c r="AB51" s="233">
        <v>5</v>
      </c>
      <c r="AC51" s="98">
        <v>27606801.82</v>
      </c>
      <c r="AD51" s="98">
        <v>42194538.689999998</v>
      </c>
      <c r="AE51" s="282">
        <v>5</v>
      </c>
      <c r="AF51" s="291">
        <v>25781940.829999998</v>
      </c>
      <c r="AG51" s="360">
        <v>39786342.389999993</v>
      </c>
      <c r="AH51" s="365">
        <v>6</v>
      </c>
      <c r="AI51" s="365">
        <v>17188046.939999998</v>
      </c>
      <c r="AJ51" s="365">
        <v>26489338.860000003</v>
      </c>
      <c r="AK51" s="365">
        <v>6</v>
      </c>
      <c r="AL51" s="365">
        <v>16548745.890000001</v>
      </c>
      <c r="AM51" s="365">
        <v>25606930.079999998</v>
      </c>
      <c r="AN51" s="350"/>
      <c r="AO51" s="80"/>
      <c r="AP51" s="93"/>
    </row>
    <row r="52" spans="1:43" ht="30">
      <c r="A52" s="74"/>
      <c r="B52" s="87"/>
      <c r="C52" s="94" t="s">
        <v>118</v>
      </c>
      <c r="D52" s="95">
        <v>8</v>
      </c>
      <c r="E52" s="96">
        <v>26144731.480000004</v>
      </c>
      <c r="F52" s="96">
        <v>36407363.890000001</v>
      </c>
      <c r="G52" s="95">
        <v>7</v>
      </c>
      <c r="H52" s="99">
        <v>24557075.41</v>
      </c>
      <c r="I52" s="239">
        <v>30796378.620000001</v>
      </c>
      <c r="J52" s="233">
        <v>4</v>
      </c>
      <c r="K52" s="98">
        <v>15467855.830000002</v>
      </c>
      <c r="L52" s="239">
        <v>19283897.440000001</v>
      </c>
      <c r="M52" s="233">
        <v>3</v>
      </c>
      <c r="N52" s="98">
        <v>12892740.18</v>
      </c>
      <c r="O52" s="98">
        <v>19873686.210000001</v>
      </c>
      <c r="P52" s="233">
        <v>4</v>
      </c>
      <c r="Q52" s="98">
        <v>12388701.67</v>
      </c>
      <c r="R52" s="98">
        <v>18950211.93</v>
      </c>
      <c r="S52" s="233">
        <v>4</v>
      </c>
      <c r="T52" s="98">
        <v>12049763.27</v>
      </c>
      <c r="U52" s="98">
        <v>18993458.039999999</v>
      </c>
      <c r="V52" s="233">
        <v>4</v>
      </c>
      <c r="W52" s="98">
        <v>12599309.690000001</v>
      </c>
      <c r="X52" s="98">
        <v>19622989.649999999</v>
      </c>
      <c r="Y52" s="233">
        <v>6</v>
      </c>
      <c r="Z52" s="202">
        <v>14395715.43</v>
      </c>
      <c r="AA52" s="202">
        <v>22721757.450000003</v>
      </c>
      <c r="AB52" s="233">
        <v>5</v>
      </c>
      <c r="AC52" s="202">
        <v>15179408.33</v>
      </c>
      <c r="AD52" s="202">
        <v>24220363.57</v>
      </c>
      <c r="AE52" s="282">
        <v>6</v>
      </c>
      <c r="AF52" s="291">
        <v>14032510.109999999</v>
      </c>
      <c r="AG52" s="360">
        <v>22354055.449999996</v>
      </c>
      <c r="AH52" s="365">
        <v>5</v>
      </c>
      <c r="AI52" s="365">
        <v>9663834.4299999997</v>
      </c>
      <c r="AJ52" s="365">
        <v>15321103.050000001</v>
      </c>
      <c r="AK52" s="365">
        <v>4</v>
      </c>
      <c r="AL52" s="365">
        <v>13222426.74</v>
      </c>
      <c r="AM52" s="365">
        <v>20796056.309999999</v>
      </c>
      <c r="AN52" s="350"/>
      <c r="AO52" s="80"/>
      <c r="AP52" s="93"/>
    </row>
    <row r="53" spans="1:43" ht="30">
      <c r="A53" s="74"/>
      <c r="B53" s="87"/>
      <c r="C53" s="94" t="s">
        <v>119</v>
      </c>
      <c r="D53" s="95">
        <v>0</v>
      </c>
      <c r="E53" s="122" t="s">
        <v>120</v>
      </c>
      <c r="F53" s="122" t="s">
        <v>120</v>
      </c>
      <c r="G53" s="95">
        <v>0</v>
      </c>
      <c r="H53" s="122" t="s">
        <v>120</v>
      </c>
      <c r="I53" s="122" t="s">
        <v>120</v>
      </c>
      <c r="J53" s="233">
        <v>0</v>
      </c>
      <c r="K53" s="122" t="s">
        <v>120</v>
      </c>
      <c r="L53" s="122" t="s">
        <v>120</v>
      </c>
      <c r="M53" s="233">
        <v>0</v>
      </c>
      <c r="N53" s="122" t="s">
        <v>120</v>
      </c>
      <c r="O53" s="122" t="s">
        <v>120</v>
      </c>
      <c r="P53" s="233">
        <v>0</v>
      </c>
      <c r="Q53" s="122" t="s">
        <v>120</v>
      </c>
      <c r="R53" s="122" t="s">
        <v>120</v>
      </c>
      <c r="S53" s="233">
        <v>0</v>
      </c>
      <c r="T53" s="122" t="s">
        <v>120</v>
      </c>
      <c r="U53" s="122" t="s">
        <v>120</v>
      </c>
      <c r="V53" s="233">
        <v>0</v>
      </c>
      <c r="W53" s="122" t="s">
        <v>120</v>
      </c>
      <c r="X53" s="122" t="s">
        <v>120</v>
      </c>
      <c r="Y53" s="234">
        <v>3</v>
      </c>
      <c r="Z53" s="430" t="s">
        <v>176</v>
      </c>
      <c r="AA53" s="431"/>
      <c r="AB53" s="234">
        <v>3</v>
      </c>
      <c r="AC53" s="430" t="s">
        <v>176</v>
      </c>
      <c r="AD53" s="431"/>
      <c r="AE53" s="281">
        <v>4</v>
      </c>
      <c r="AF53" s="430" t="s">
        <v>176</v>
      </c>
      <c r="AG53" s="457"/>
      <c r="AH53" s="365">
        <v>10</v>
      </c>
      <c r="AI53" s="418" t="s">
        <v>176</v>
      </c>
      <c r="AJ53" s="418"/>
      <c r="AK53" s="365">
        <v>10</v>
      </c>
      <c r="AL53" s="418" t="s">
        <v>176</v>
      </c>
      <c r="AM53" s="418"/>
      <c r="AN53" s="115"/>
      <c r="AO53" s="80"/>
      <c r="AP53" s="93"/>
    </row>
    <row r="54" spans="1:43" ht="15">
      <c r="B54" s="87"/>
      <c r="C54" s="123" t="s">
        <v>15</v>
      </c>
      <c r="D54" s="124">
        <f t="shared" ref="D54:U54" si="0">SUM(D14:D52)</f>
        <v>138</v>
      </c>
      <c r="E54" s="124">
        <f t="shared" si="0"/>
        <v>347409114.88</v>
      </c>
      <c r="F54" s="124">
        <f t="shared" si="0"/>
        <v>481494912.74000007</v>
      </c>
      <c r="G54" s="125">
        <f t="shared" si="0"/>
        <v>173</v>
      </c>
      <c r="H54" s="126">
        <f t="shared" si="0"/>
        <v>438195589.15999997</v>
      </c>
      <c r="I54" s="126">
        <f t="shared" si="0"/>
        <v>532935382.24000013</v>
      </c>
      <c r="J54" s="127">
        <f>SUM(J14:J52)</f>
        <v>198</v>
      </c>
      <c r="K54" s="127">
        <f t="shared" si="0"/>
        <v>532977784.98999995</v>
      </c>
      <c r="L54" s="128">
        <f t="shared" si="0"/>
        <v>653049060.74000013</v>
      </c>
      <c r="M54" s="127">
        <f t="shared" si="0"/>
        <v>212</v>
      </c>
      <c r="N54" s="127">
        <f t="shared" si="0"/>
        <v>582766702.66999996</v>
      </c>
      <c r="O54" s="127">
        <f t="shared" si="0"/>
        <v>881043787.88999987</v>
      </c>
      <c r="P54" s="127">
        <f t="shared" si="0"/>
        <v>229</v>
      </c>
      <c r="Q54" s="127">
        <f t="shared" si="0"/>
        <v>646429116.65999997</v>
      </c>
      <c r="R54" s="127">
        <f t="shared" si="0"/>
        <v>959257038.2099998</v>
      </c>
      <c r="S54" s="127">
        <f t="shared" si="0"/>
        <v>244</v>
      </c>
      <c r="T54" s="127">
        <f t="shared" si="0"/>
        <v>685426236.35000002</v>
      </c>
      <c r="U54" s="127">
        <f t="shared" si="0"/>
        <v>1048091958.37</v>
      </c>
      <c r="V54" s="127">
        <f>SUM(V14:V52)</f>
        <v>252</v>
      </c>
      <c r="W54" s="127">
        <f>SUM(W14:W52)</f>
        <v>691726017.43000007</v>
      </c>
      <c r="X54" s="127">
        <f>SUM(X14:X52)</f>
        <v>1037640406.4700001</v>
      </c>
      <c r="Y54" s="128">
        <f>SUM(Y14:Y53)</f>
        <v>271</v>
      </c>
      <c r="Z54" s="127">
        <f>SUM(Z13:Z53)</f>
        <v>690994201.17999983</v>
      </c>
      <c r="AA54" s="127">
        <f>SUM(AA13:AA53)</f>
        <v>1025447728.6000001</v>
      </c>
      <c r="AB54" s="128">
        <v>288</v>
      </c>
      <c r="AC54" s="127">
        <f>SUM(AC13:AC53)</f>
        <v>697069652.30000019</v>
      </c>
      <c r="AD54" s="127">
        <f>SUM(AD13:AD53)</f>
        <v>1032288180.0600003</v>
      </c>
      <c r="AE54" s="128">
        <v>293</v>
      </c>
      <c r="AF54" s="292">
        <f>SUM(AF12:AF53)</f>
        <v>708352758.43999994</v>
      </c>
      <c r="AG54" s="361">
        <f>SUM(AG12:AG53)</f>
        <v>1047846098.8900001</v>
      </c>
      <c r="AH54" s="366">
        <v>294</v>
      </c>
      <c r="AI54" s="366">
        <v>475167472.40999997</v>
      </c>
      <c r="AJ54" s="361">
        <f>SUM(AJ12:AJ53)</f>
        <v>704874357.41999972</v>
      </c>
      <c r="AK54" s="366">
        <v>299</v>
      </c>
      <c r="AL54" s="366">
        <v>562404672.83999991</v>
      </c>
      <c r="AM54" s="366">
        <v>836061905.96000004</v>
      </c>
      <c r="AN54" s="346"/>
      <c r="AO54" s="80"/>
      <c r="AP54" s="105"/>
      <c r="AQ54" s="129"/>
    </row>
    <row r="55" spans="1:43" s="72" customFormat="1" ht="15">
      <c r="B55" s="78"/>
      <c r="C55" s="130" t="s">
        <v>121</v>
      </c>
      <c r="D55" s="131"/>
      <c r="E55" s="132"/>
      <c r="F55" s="132"/>
      <c r="G55" s="132"/>
      <c r="H55" s="131"/>
      <c r="I55" s="131"/>
      <c r="J55" s="131"/>
      <c r="K55" s="131"/>
      <c r="L55" s="131"/>
      <c r="M55" s="131"/>
      <c r="N55" s="132"/>
      <c r="O55" s="132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252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80"/>
      <c r="AP55" s="133"/>
    </row>
    <row r="56" spans="1:43" s="72" customFormat="1" ht="15">
      <c r="B56" s="78"/>
      <c r="C56" s="134" t="s">
        <v>122</v>
      </c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80"/>
      <c r="AP56" s="133"/>
    </row>
    <row r="57" spans="1:43" s="72" customFormat="1" ht="15">
      <c r="B57" s="78"/>
      <c r="C57" s="135" t="s">
        <v>123</v>
      </c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80"/>
      <c r="AP57" s="133"/>
    </row>
    <row r="58" spans="1:43" s="72" customFormat="1" ht="15" customHeight="1">
      <c r="B58" s="78"/>
      <c r="C58" s="456" t="s">
        <v>124</v>
      </c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456"/>
      <c r="AG58" s="456"/>
      <c r="AH58" s="456"/>
      <c r="AI58" s="456"/>
      <c r="AJ58" s="456"/>
      <c r="AK58" s="456"/>
      <c r="AL58" s="456"/>
      <c r="AM58" s="456"/>
      <c r="AN58" s="131"/>
      <c r="AO58" s="80"/>
      <c r="AP58" s="133"/>
    </row>
    <row r="59" spans="1:43" s="72" customFormat="1" ht="15">
      <c r="B59" s="78"/>
      <c r="C59" s="136" t="s">
        <v>125</v>
      </c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80"/>
      <c r="AP59" s="133"/>
    </row>
    <row r="60" spans="1:43" s="72" customFormat="1" ht="15">
      <c r="A60" s="137"/>
      <c r="B60" s="138"/>
      <c r="C60" s="139" t="s">
        <v>221</v>
      </c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1"/>
      <c r="AP60" s="142"/>
    </row>
    <row r="61" spans="1:43">
      <c r="B61" s="194" t="s">
        <v>172</v>
      </c>
      <c r="C61" s="74"/>
      <c r="D61" s="74"/>
      <c r="E61" s="74"/>
      <c r="F61" s="74"/>
      <c r="G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356"/>
      <c r="AI61" s="356"/>
      <c r="AJ61" s="356"/>
      <c r="AK61" s="356"/>
      <c r="AL61" s="356"/>
      <c r="AM61" s="356"/>
      <c r="AN61" s="74"/>
    </row>
    <row r="63" spans="1:43">
      <c r="E63" s="143"/>
      <c r="F63" s="143"/>
      <c r="G63" s="105"/>
      <c r="H63" s="105"/>
      <c r="I63" s="105"/>
      <c r="J63" s="105"/>
      <c r="K63" s="105"/>
      <c r="L63" s="105"/>
    </row>
    <row r="64" spans="1:43">
      <c r="C64" s="144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357"/>
      <c r="AI64" s="357"/>
      <c r="AJ64" s="357"/>
      <c r="AK64" s="357"/>
      <c r="AL64" s="357"/>
      <c r="AM64" s="357"/>
      <c r="AN64" s="143"/>
    </row>
    <row r="65" spans="4:6">
      <c r="D65" s="105"/>
      <c r="E65" s="105"/>
      <c r="F65" s="105"/>
    </row>
  </sheetData>
  <mergeCells count="150">
    <mergeCell ref="AK34:AM34"/>
    <mergeCell ref="AK35:AM35"/>
    <mergeCell ref="AK38:AM38"/>
    <mergeCell ref="AK39:AM39"/>
    <mergeCell ref="AL53:AM53"/>
    <mergeCell ref="C58:AM58"/>
    <mergeCell ref="AL3:AM3"/>
    <mergeCell ref="AK11:AM11"/>
    <mergeCell ref="AK13:AM13"/>
    <mergeCell ref="AK15:AM15"/>
    <mergeCell ref="AK19:AM19"/>
    <mergeCell ref="AK22:AM22"/>
    <mergeCell ref="AK26:AM26"/>
    <mergeCell ref="AK29:AM29"/>
    <mergeCell ref="AF53:AG53"/>
    <mergeCell ref="AE11:AG11"/>
    <mergeCell ref="AE13:AG13"/>
    <mergeCell ref="AE15:AG15"/>
    <mergeCell ref="AE19:AG19"/>
    <mergeCell ref="AE22:AG22"/>
    <mergeCell ref="AE24:AG24"/>
    <mergeCell ref="AE26:AG26"/>
    <mergeCell ref="AE29:AG29"/>
    <mergeCell ref="AE34:AG34"/>
    <mergeCell ref="AB19:AD19"/>
    <mergeCell ref="E20:F20"/>
    <mergeCell ref="H20:I20"/>
    <mergeCell ref="AE35:AG35"/>
    <mergeCell ref="AE38:AG38"/>
    <mergeCell ref="AE39:AG39"/>
    <mergeCell ref="AB11:AD11"/>
    <mergeCell ref="Y13:AA13"/>
    <mergeCell ref="AB13:AD13"/>
    <mergeCell ref="Y18:AA18"/>
    <mergeCell ref="S19:U19"/>
    <mergeCell ref="V19:X19"/>
    <mergeCell ref="Y19:AA19"/>
    <mergeCell ref="AB22:AD22"/>
    <mergeCell ref="S24:U24"/>
    <mergeCell ref="V24:X24"/>
    <mergeCell ref="Y24:AA24"/>
    <mergeCell ref="D31:F31"/>
    <mergeCell ref="G31:I31"/>
    <mergeCell ref="V22:X22"/>
    <mergeCell ref="Y22:AA22"/>
    <mergeCell ref="D22:F22"/>
    <mergeCell ref="G22:I22"/>
    <mergeCell ref="J22:L22"/>
    <mergeCell ref="C11:C12"/>
    <mergeCell ref="D11:F11"/>
    <mergeCell ref="G11:I11"/>
    <mergeCell ref="J11:L11"/>
    <mergeCell ref="M11:O11"/>
    <mergeCell ref="P11:R11"/>
    <mergeCell ref="S11:U11"/>
    <mergeCell ref="V11:X11"/>
    <mergeCell ref="Y11:AA11"/>
    <mergeCell ref="M22:O22"/>
    <mergeCell ref="P22:R22"/>
    <mergeCell ref="S22:U22"/>
    <mergeCell ref="D32:F32"/>
    <mergeCell ref="G32:I32"/>
    <mergeCell ref="J32:L32"/>
    <mergeCell ref="M32:O32"/>
    <mergeCell ref="AB24:AD24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P32:R32"/>
    <mergeCell ref="S32:U32"/>
    <mergeCell ref="P26:R26"/>
    <mergeCell ref="S26:U26"/>
    <mergeCell ref="V26:X26"/>
    <mergeCell ref="Y26:AA26"/>
    <mergeCell ref="G24:I24"/>
    <mergeCell ref="J24:L24"/>
    <mergeCell ref="M24:O24"/>
    <mergeCell ref="P24:R24"/>
    <mergeCell ref="D33:F33"/>
    <mergeCell ref="D34:F34"/>
    <mergeCell ref="G34:I34"/>
    <mergeCell ref="J34:L34"/>
    <mergeCell ref="M34:O34"/>
    <mergeCell ref="P34:R34"/>
    <mergeCell ref="S34:U34"/>
    <mergeCell ref="Y35:AA35"/>
    <mergeCell ref="AB35:AD35"/>
    <mergeCell ref="V34:X34"/>
    <mergeCell ref="Y34:AA34"/>
    <mergeCell ref="AB34:AD34"/>
    <mergeCell ref="D35:F35"/>
    <mergeCell ref="G35:I35"/>
    <mergeCell ref="J35:L35"/>
    <mergeCell ref="M35:O35"/>
    <mergeCell ref="P35:R35"/>
    <mergeCell ref="S35:U35"/>
    <mergeCell ref="V35:X35"/>
    <mergeCell ref="D39:F39"/>
    <mergeCell ref="G39:I39"/>
    <mergeCell ref="J39:L39"/>
    <mergeCell ref="M39:O39"/>
    <mergeCell ref="P39:R39"/>
    <mergeCell ref="D36:F36"/>
    <mergeCell ref="G37:I37"/>
    <mergeCell ref="J37:L37"/>
    <mergeCell ref="M37:O37"/>
    <mergeCell ref="P37:R37"/>
    <mergeCell ref="AI3:AJ3"/>
    <mergeCell ref="D45:F45"/>
    <mergeCell ref="E47:F47"/>
    <mergeCell ref="G49:I49"/>
    <mergeCell ref="Z53:AA53"/>
    <mergeCell ref="AC53:AD53"/>
    <mergeCell ref="AB26:AD26"/>
    <mergeCell ref="D26:F26"/>
    <mergeCell ref="G26:I26"/>
    <mergeCell ref="J26:L26"/>
    <mergeCell ref="M26:O26"/>
    <mergeCell ref="S39:U39"/>
    <mergeCell ref="V39:X39"/>
    <mergeCell ref="Y39:AA39"/>
    <mergeCell ref="AB39:AD39"/>
    <mergeCell ref="D40:F40"/>
    <mergeCell ref="G40:I40"/>
    <mergeCell ref="J40:L40"/>
    <mergeCell ref="N40:O40"/>
    <mergeCell ref="P38:R38"/>
    <mergeCell ref="S38:U38"/>
    <mergeCell ref="V38:X38"/>
    <mergeCell ref="Y38:AA38"/>
    <mergeCell ref="AB38:AD38"/>
    <mergeCell ref="AH35:AJ35"/>
    <mergeCell ref="AH38:AJ38"/>
    <mergeCell ref="AH39:AJ39"/>
    <mergeCell ref="AI53:AJ53"/>
    <mergeCell ref="AH11:AJ11"/>
    <mergeCell ref="AH13:AJ13"/>
    <mergeCell ref="AH15:AJ15"/>
    <mergeCell ref="AH19:AJ19"/>
    <mergeCell ref="AH22:AJ22"/>
    <mergeCell ref="AH24:AJ24"/>
    <mergeCell ref="AH26:AJ26"/>
    <mergeCell ref="AH29:AJ29"/>
    <mergeCell ref="AH34:AJ34"/>
  </mergeCells>
  <hyperlinks>
    <hyperlink ref="AI3" location="Índice!A1" display="Regresar al índice"/>
    <hyperlink ref="AL3" location="Índice!A1" display="Regresar al índice"/>
  </hyperlinks>
  <printOptions horizontalCentered="1" verticalCentered="1"/>
  <pageMargins left="0.19685039370078741" right="0.19685039370078741" top="0.86614173228346458" bottom="0.39370078740157483" header="0.59055118110236227" footer="0"/>
  <pageSetup paperSize="9" scale="22" fitToHeight="0" orientation="landscape" r:id="rId1"/>
  <headerFooter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AR42"/>
  <sheetViews>
    <sheetView showGridLines="0" view="pageLayout" zoomScale="70" zoomScaleNormal="100" zoomScaleSheetLayoutView="100" zoomScalePageLayoutView="70" workbookViewId="0">
      <selection activeCell="J31" sqref="J31"/>
    </sheetView>
  </sheetViews>
  <sheetFormatPr baseColWidth="10" defaultRowHeight="12.75"/>
  <cols>
    <col min="1" max="1" width="3.7109375" style="145" customWidth="1"/>
    <col min="2" max="2" width="2.7109375" style="145" customWidth="1"/>
    <col min="3" max="3" width="54.7109375" style="145" customWidth="1"/>
    <col min="4" max="4" width="13.140625" style="145" customWidth="1"/>
    <col min="5" max="5" width="14.140625" style="145" customWidth="1"/>
    <col min="6" max="7" width="12.7109375" style="145" customWidth="1"/>
    <col min="8" max="8" width="14.140625" style="145" customWidth="1"/>
    <col min="9" max="10" width="12.7109375" style="145" customWidth="1"/>
    <col min="11" max="11" width="14.42578125" style="145" customWidth="1"/>
    <col min="12" max="12" width="12.7109375" style="145" customWidth="1"/>
    <col min="13" max="13" width="14.7109375" style="145" customWidth="1"/>
    <col min="14" max="14" width="14" style="145" customWidth="1"/>
    <col min="15" max="16" width="14.42578125" style="145" customWidth="1"/>
    <col min="17" max="17" width="13.7109375" style="145" customWidth="1"/>
    <col min="18" max="18" width="14.85546875" style="145" customWidth="1"/>
    <col min="19" max="19" width="13.5703125" style="145" customWidth="1"/>
    <col min="20" max="20" width="14" style="145" customWidth="1"/>
    <col min="21" max="21" width="14.28515625" style="145" customWidth="1"/>
    <col min="22" max="22" width="14.85546875" style="145" customWidth="1"/>
    <col min="23" max="24" width="14.28515625" style="145" customWidth="1"/>
    <col min="25" max="26" width="14.42578125" style="145" customWidth="1"/>
    <col min="27" max="28" width="14.85546875" style="145" customWidth="1"/>
    <col min="29" max="29" width="14.42578125" style="145" customWidth="1"/>
    <col min="30" max="31" width="14.85546875" style="145" customWidth="1"/>
    <col min="32" max="32" width="14.42578125" style="145" customWidth="1"/>
    <col min="33" max="34" width="14.85546875" style="145" customWidth="1"/>
    <col min="35" max="35" width="14.42578125" style="367" customWidth="1"/>
    <col min="36" max="37" width="14.42578125" style="145" customWidth="1"/>
    <col min="38" max="38" width="14.42578125" style="367" customWidth="1"/>
    <col min="39" max="41" width="14.42578125" style="145" customWidth="1"/>
    <col min="42" max="42" width="2.7109375" style="145" customWidth="1"/>
    <col min="43" max="43" width="3.7109375" style="145" customWidth="1"/>
    <col min="44" max="44" width="14.85546875" style="145" bestFit="1" customWidth="1"/>
    <col min="45" max="16384" width="11.42578125" style="145"/>
  </cols>
  <sheetData>
    <row r="1" spans="1:43">
      <c r="M1" s="480"/>
      <c r="N1" s="480"/>
    </row>
    <row r="2" spans="1:43" ht="15">
      <c r="AO2" s="408" t="s">
        <v>13</v>
      </c>
      <c r="AP2" s="408"/>
    </row>
    <row r="3" spans="1:43" ht="15">
      <c r="B3" s="4" t="s">
        <v>177</v>
      </c>
    </row>
    <row r="4" spans="1:43" ht="15.75" customHeight="1">
      <c r="C4" s="253"/>
      <c r="D4" s="146"/>
    </row>
    <row r="5" spans="1:43" ht="7.5" customHeight="1">
      <c r="B5" s="147"/>
      <c r="C5" s="148"/>
      <c r="D5" s="148"/>
      <c r="E5" s="148"/>
      <c r="F5" s="148"/>
      <c r="G5" s="148"/>
      <c r="I5" s="148"/>
      <c r="J5" s="148"/>
      <c r="L5" s="148"/>
      <c r="M5" s="148"/>
      <c r="N5" s="148"/>
      <c r="Q5" s="148"/>
    </row>
    <row r="6" spans="1:43" ht="9" customHeight="1">
      <c r="A6" s="148"/>
      <c r="B6" s="149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368"/>
      <c r="AJ6" s="150"/>
      <c r="AK6" s="150"/>
      <c r="AL6" s="368"/>
      <c r="AM6" s="150"/>
      <c r="AN6" s="150"/>
      <c r="AO6" s="150"/>
      <c r="AP6" s="151"/>
    </row>
    <row r="7" spans="1:43" ht="9" customHeight="1">
      <c r="A7" s="148"/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369"/>
      <c r="AJ7" s="153"/>
      <c r="AK7" s="153"/>
      <c r="AL7" s="369"/>
      <c r="AM7" s="153"/>
      <c r="AN7" s="153"/>
      <c r="AO7" s="153"/>
      <c r="AP7" s="154"/>
    </row>
    <row r="8" spans="1:43" ht="19.5">
      <c r="B8" s="152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370"/>
      <c r="AJ8" s="81"/>
      <c r="AK8" s="81"/>
      <c r="AL8" s="370"/>
      <c r="AM8" s="81"/>
      <c r="AN8" s="81"/>
      <c r="AO8" s="81"/>
      <c r="AP8" s="154"/>
      <c r="AQ8" s="148"/>
    </row>
    <row r="9" spans="1:43" ht="15">
      <c r="B9" s="152"/>
      <c r="C9" s="155"/>
      <c r="D9" s="155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373"/>
      <c r="AJ9" s="156"/>
      <c r="AK9" s="156"/>
      <c r="AL9" s="373"/>
      <c r="AM9" s="156"/>
      <c r="AN9" s="156"/>
      <c r="AO9" s="156"/>
      <c r="AP9" s="157"/>
      <c r="AQ9" s="158"/>
    </row>
    <row r="10" spans="1:43" ht="15.75">
      <c r="B10" s="152"/>
      <c r="C10" s="85"/>
      <c r="D10" s="159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374"/>
      <c r="AJ10" s="160"/>
      <c r="AK10" s="160"/>
      <c r="AL10" s="374"/>
      <c r="AM10" s="160"/>
      <c r="AN10" s="160"/>
      <c r="AO10" s="160"/>
      <c r="AP10" s="154"/>
      <c r="AQ10" s="148"/>
    </row>
    <row r="11" spans="1:43" ht="15" customHeight="1">
      <c r="B11" s="161"/>
      <c r="C11" s="446" t="s">
        <v>126</v>
      </c>
      <c r="D11" s="446" t="s">
        <v>127</v>
      </c>
      <c r="E11" s="448">
        <v>2010</v>
      </c>
      <c r="F11" s="449"/>
      <c r="G11" s="450"/>
      <c r="H11" s="448">
        <v>2011</v>
      </c>
      <c r="I11" s="449"/>
      <c r="J11" s="450"/>
      <c r="K11" s="448">
        <v>2012</v>
      </c>
      <c r="L11" s="449"/>
      <c r="M11" s="450"/>
      <c r="N11" s="448">
        <v>2013</v>
      </c>
      <c r="O11" s="449"/>
      <c r="P11" s="450"/>
      <c r="Q11" s="448">
        <v>2014</v>
      </c>
      <c r="R11" s="449"/>
      <c r="S11" s="449"/>
      <c r="T11" s="452">
        <v>2015</v>
      </c>
      <c r="U11" s="420"/>
      <c r="V11" s="481"/>
      <c r="W11" s="452">
        <v>2016</v>
      </c>
      <c r="X11" s="420"/>
      <c r="Y11" s="481"/>
      <c r="Z11" s="452">
        <v>2017</v>
      </c>
      <c r="AA11" s="420"/>
      <c r="AB11" s="481"/>
      <c r="AC11" s="452">
        <v>2018</v>
      </c>
      <c r="AD11" s="420"/>
      <c r="AE11" s="481"/>
      <c r="AF11" s="452">
        <v>2019</v>
      </c>
      <c r="AG11" s="420"/>
      <c r="AH11" s="481"/>
      <c r="AI11" s="452">
        <v>2020</v>
      </c>
      <c r="AJ11" s="420"/>
      <c r="AK11" s="481"/>
      <c r="AL11" s="452">
        <v>2021</v>
      </c>
      <c r="AM11" s="420"/>
      <c r="AN11" s="481"/>
      <c r="AO11" s="254"/>
      <c r="AP11" s="154"/>
      <c r="AQ11" s="148"/>
    </row>
    <row r="12" spans="1:43" ht="30">
      <c r="B12" s="161"/>
      <c r="C12" s="447"/>
      <c r="D12" s="447"/>
      <c r="E12" s="88" t="s">
        <v>77</v>
      </c>
      <c r="F12" s="88" t="s">
        <v>78</v>
      </c>
      <c r="G12" s="88" t="s">
        <v>79</v>
      </c>
      <c r="H12" s="88" t="s">
        <v>77</v>
      </c>
      <c r="I12" s="91" t="s">
        <v>78</v>
      </c>
      <c r="J12" s="88" t="s">
        <v>79</v>
      </c>
      <c r="K12" s="89" t="s">
        <v>77</v>
      </c>
      <c r="L12" s="91" t="s">
        <v>78</v>
      </c>
      <c r="M12" s="88" t="s">
        <v>79</v>
      </c>
      <c r="N12" s="88" t="s">
        <v>77</v>
      </c>
      <c r="O12" s="162" t="s">
        <v>78</v>
      </c>
      <c r="P12" s="88" t="s">
        <v>79</v>
      </c>
      <c r="Q12" s="88" t="s">
        <v>77</v>
      </c>
      <c r="R12" s="162" t="s">
        <v>78</v>
      </c>
      <c r="S12" s="163" t="s">
        <v>79</v>
      </c>
      <c r="T12" s="92" t="s">
        <v>77</v>
      </c>
      <c r="U12" s="164" t="s">
        <v>78</v>
      </c>
      <c r="V12" s="92" t="s">
        <v>79</v>
      </c>
      <c r="W12" s="92" t="s">
        <v>77</v>
      </c>
      <c r="X12" s="164" t="s">
        <v>78</v>
      </c>
      <c r="Y12" s="92" t="s">
        <v>79</v>
      </c>
      <c r="Z12" s="92" t="s">
        <v>77</v>
      </c>
      <c r="AA12" s="164" t="s">
        <v>78</v>
      </c>
      <c r="AB12" s="92" t="s">
        <v>79</v>
      </c>
      <c r="AC12" s="92" t="s">
        <v>77</v>
      </c>
      <c r="AD12" s="164" t="s">
        <v>78</v>
      </c>
      <c r="AE12" s="92" t="s">
        <v>79</v>
      </c>
      <c r="AF12" s="92" t="s">
        <v>77</v>
      </c>
      <c r="AG12" s="164" t="s">
        <v>78</v>
      </c>
      <c r="AH12" s="92" t="s">
        <v>79</v>
      </c>
      <c r="AI12" s="92" t="s">
        <v>77</v>
      </c>
      <c r="AJ12" s="164" t="s">
        <v>78</v>
      </c>
      <c r="AK12" s="92" t="s">
        <v>79</v>
      </c>
      <c r="AL12" s="92" t="s">
        <v>77</v>
      </c>
      <c r="AM12" s="164" t="s">
        <v>78</v>
      </c>
      <c r="AN12" s="92" t="s">
        <v>79</v>
      </c>
      <c r="AO12" s="162"/>
      <c r="AP12" s="154"/>
      <c r="AQ12" s="165"/>
    </row>
    <row r="13" spans="1:43" ht="15">
      <c r="B13" s="152"/>
      <c r="C13" s="94" t="s">
        <v>128</v>
      </c>
      <c r="D13" s="94" t="s">
        <v>129</v>
      </c>
      <c r="E13" s="95">
        <v>0</v>
      </c>
      <c r="F13" s="101" t="s">
        <v>120</v>
      </c>
      <c r="G13" s="101" t="s">
        <v>120</v>
      </c>
      <c r="H13" s="95">
        <v>0</v>
      </c>
      <c r="I13" s="101" t="s">
        <v>120</v>
      </c>
      <c r="J13" s="101" t="s">
        <v>120</v>
      </c>
      <c r="K13" s="245">
        <v>0</v>
      </c>
      <c r="L13" s="101" t="s">
        <v>120</v>
      </c>
      <c r="M13" s="101" t="s">
        <v>120</v>
      </c>
      <c r="N13" s="423" t="s">
        <v>91</v>
      </c>
      <c r="O13" s="424"/>
      <c r="P13" s="425"/>
      <c r="Q13" s="423" t="s">
        <v>91</v>
      </c>
      <c r="R13" s="424"/>
      <c r="S13" s="424"/>
      <c r="T13" s="436" t="s">
        <v>91</v>
      </c>
      <c r="U13" s="437"/>
      <c r="V13" s="438"/>
      <c r="W13" s="436" t="s">
        <v>91</v>
      </c>
      <c r="X13" s="437"/>
      <c r="Y13" s="438"/>
      <c r="Z13" s="436" t="s">
        <v>91</v>
      </c>
      <c r="AA13" s="437"/>
      <c r="AB13" s="438"/>
      <c r="AC13" s="436" t="s">
        <v>91</v>
      </c>
      <c r="AD13" s="437"/>
      <c r="AE13" s="438"/>
      <c r="AF13" s="436" t="s">
        <v>91</v>
      </c>
      <c r="AG13" s="437"/>
      <c r="AH13" s="438"/>
      <c r="AI13" s="436" t="s">
        <v>91</v>
      </c>
      <c r="AJ13" s="437"/>
      <c r="AK13" s="438"/>
      <c r="AL13" s="423" t="s">
        <v>84</v>
      </c>
      <c r="AM13" s="424"/>
      <c r="AN13" s="425"/>
      <c r="AO13" s="238"/>
      <c r="AP13" s="154"/>
      <c r="AQ13" s="165"/>
    </row>
    <row r="14" spans="1:43" ht="15">
      <c r="B14" s="152"/>
      <c r="C14" s="476" t="s">
        <v>130</v>
      </c>
      <c r="D14" s="242" t="s">
        <v>131</v>
      </c>
      <c r="E14" s="100">
        <v>0</v>
      </c>
      <c r="F14" s="101" t="s">
        <v>120</v>
      </c>
      <c r="G14" s="101" t="s">
        <v>120</v>
      </c>
      <c r="H14" s="95">
        <v>0</v>
      </c>
      <c r="I14" s="101" t="s">
        <v>120</v>
      </c>
      <c r="J14" s="101" t="s">
        <v>120</v>
      </c>
      <c r="K14" s="245">
        <v>0</v>
      </c>
      <c r="L14" s="101" t="s">
        <v>120</v>
      </c>
      <c r="M14" s="101" t="s">
        <v>120</v>
      </c>
      <c r="N14" s="423" t="s">
        <v>91</v>
      </c>
      <c r="O14" s="424"/>
      <c r="P14" s="425"/>
      <c r="Q14" s="100">
        <v>3</v>
      </c>
      <c r="R14" s="112">
        <v>2003488.68</v>
      </c>
      <c r="S14" s="99">
        <v>4106551.6000000006</v>
      </c>
      <c r="T14" s="233">
        <v>4</v>
      </c>
      <c r="U14" s="98">
        <v>2563996.04</v>
      </c>
      <c r="V14" s="98">
        <v>5206453.9000000004</v>
      </c>
      <c r="W14" s="233">
        <v>4</v>
      </c>
      <c r="X14" s="98">
        <v>2472423.19</v>
      </c>
      <c r="Y14" s="98">
        <v>4895960.2200000007</v>
      </c>
      <c r="Z14" s="233">
        <v>3</v>
      </c>
      <c r="AA14" s="98">
        <v>1887979.36</v>
      </c>
      <c r="AB14" s="98">
        <v>3621497.88</v>
      </c>
      <c r="AC14" s="233">
        <v>4</v>
      </c>
      <c r="AD14" s="98">
        <v>1795583.1500000001</v>
      </c>
      <c r="AE14" s="98">
        <v>3342462</v>
      </c>
      <c r="AF14" s="283">
        <v>4</v>
      </c>
      <c r="AG14" s="98">
        <v>1737695.3700000003</v>
      </c>
      <c r="AH14" s="98">
        <v>3127310.87</v>
      </c>
      <c r="AI14" s="358">
        <v>4</v>
      </c>
      <c r="AJ14" s="98">
        <v>1450195.0000000002</v>
      </c>
      <c r="AK14" s="98">
        <v>2732142.6</v>
      </c>
      <c r="AL14" s="386">
        <v>4</v>
      </c>
      <c r="AM14" s="98">
        <v>1799335.6300000001</v>
      </c>
      <c r="AN14" s="98">
        <v>3357898.3199999994</v>
      </c>
      <c r="AO14" s="115"/>
      <c r="AP14" s="154"/>
      <c r="AQ14" s="165"/>
    </row>
    <row r="15" spans="1:43" ht="15">
      <c r="B15" s="152"/>
      <c r="C15" s="477"/>
      <c r="D15" s="166" t="s">
        <v>130</v>
      </c>
      <c r="E15" s="95">
        <v>0</v>
      </c>
      <c r="F15" s="101" t="s">
        <v>120</v>
      </c>
      <c r="G15" s="101" t="s">
        <v>120</v>
      </c>
      <c r="H15" s="423" t="s">
        <v>84</v>
      </c>
      <c r="I15" s="424"/>
      <c r="J15" s="425"/>
      <c r="K15" s="423" t="s">
        <v>84</v>
      </c>
      <c r="L15" s="424"/>
      <c r="M15" s="425"/>
      <c r="N15" s="95">
        <v>3</v>
      </c>
      <c r="O15" s="167">
        <v>7271722.4699999997</v>
      </c>
      <c r="P15" s="167">
        <v>14468618.5</v>
      </c>
      <c r="Q15" s="95">
        <v>5</v>
      </c>
      <c r="R15" s="167">
        <v>9143804.4500000011</v>
      </c>
      <c r="S15" s="97">
        <v>19051951.310000002</v>
      </c>
      <c r="T15" s="233">
        <v>7</v>
      </c>
      <c r="U15" s="98">
        <v>9925197.0199999996</v>
      </c>
      <c r="V15" s="98">
        <v>20746933.870000005</v>
      </c>
      <c r="W15" s="233">
        <v>8</v>
      </c>
      <c r="X15" s="98">
        <v>9936454.4000000004</v>
      </c>
      <c r="Y15" s="98">
        <v>19969348.350000001</v>
      </c>
      <c r="Z15" s="233">
        <v>10</v>
      </c>
      <c r="AA15" s="98">
        <v>10650577.439999999</v>
      </c>
      <c r="AB15" s="98">
        <v>21234048.170000002</v>
      </c>
      <c r="AC15" s="233">
        <v>11</v>
      </c>
      <c r="AD15" s="98">
        <v>12248795.869999999</v>
      </c>
      <c r="AE15" s="98">
        <v>23832441.229999997</v>
      </c>
      <c r="AF15" s="283">
        <v>11</v>
      </c>
      <c r="AG15" s="98">
        <v>14150039.02</v>
      </c>
      <c r="AH15" s="98">
        <v>26448637.610000003</v>
      </c>
      <c r="AI15" s="358">
        <v>11</v>
      </c>
      <c r="AJ15" s="98">
        <v>8725988.1400000006</v>
      </c>
      <c r="AK15" s="98">
        <v>16994686</v>
      </c>
      <c r="AL15" s="386">
        <v>11</v>
      </c>
      <c r="AM15" s="98">
        <v>11457896.4</v>
      </c>
      <c r="AN15" s="98">
        <v>19997423.950000003</v>
      </c>
      <c r="AO15" s="115"/>
      <c r="AP15" s="154"/>
      <c r="AQ15" s="168"/>
    </row>
    <row r="16" spans="1:43" ht="15">
      <c r="B16" s="152"/>
      <c r="C16" s="243"/>
      <c r="D16" s="166" t="s">
        <v>132</v>
      </c>
      <c r="E16" s="95">
        <v>0</v>
      </c>
      <c r="F16" s="101" t="s">
        <v>120</v>
      </c>
      <c r="G16" s="101" t="s">
        <v>120</v>
      </c>
      <c r="H16" s="232">
        <v>0</v>
      </c>
      <c r="I16" s="101" t="s">
        <v>120</v>
      </c>
      <c r="J16" s="101" t="s">
        <v>120</v>
      </c>
      <c r="K16" s="232">
        <v>0</v>
      </c>
      <c r="L16" s="101" t="s">
        <v>120</v>
      </c>
      <c r="M16" s="101" t="s">
        <v>120</v>
      </c>
      <c r="N16" s="95">
        <v>0</v>
      </c>
      <c r="O16" s="167" t="s">
        <v>120</v>
      </c>
      <c r="P16" s="167" t="s">
        <v>120</v>
      </c>
      <c r="Q16" s="95">
        <v>0</v>
      </c>
      <c r="R16" s="167" t="s">
        <v>120</v>
      </c>
      <c r="S16" s="97" t="s">
        <v>120</v>
      </c>
      <c r="T16" s="238">
        <v>0</v>
      </c>
      <c r="U16" s="101" t="s">
        <v>120</v>
      </c>
      <c r="V16" s="101" t="s">
        <v>120</v>
      </c>
      <c r="W16" s="238">
        <v>0</v>
      </c>
      <c r="X16" s="101" t="s">
        <v>120</v>
      </c>
      <c r="Y16" s="101" t="s">
        <v>120</v>
      </c>
      <c r="Z16" s="423" t="s">
        <v>84</v>
      </c>
      <c r="AA16" s="424"/>
      <c r="AB16" s="425"/>
      <c r="AC16" s="423" t="s">
        <v>84</v>
      </c>
      <c r="AD16" s="424"/>
      <c r="AE16" s="425"/>
      <c r="AF16" s="423" t="s">
        <v>84</v>
      </c>
      <c r="AG16" s="424"/>
      <c r="AH16" s="425"/>
      <c r="AI16" s="423" t="s">
        <v>84</v>
      </c>
      <c r="AJ16" s="424"/>
      <c r="AK16" s="425"/>
      <c r="AL16" s="423" t="s">
        <v>84</v>
      </c>
      <c r="AM16" s="424"/>
      <c r="AN16" s="425"/>
      <c r="AO16" s="238"/>
      <c r="AP16" s="154"/>
      <c r="AQ16" s="168"/>
    </row>
    <row r="17" spans="1:44" ht="15">
      <c r="B17" s="152"/>
      <c r="C17" s="242" t="s">
        <v>133</v>
      </c>
      <c r="D17" s="166" t="s">
        <v>134</v>
      </c>
      <c r="E17" s="95">
        <v>0</v>
      </c>
      <c r="F17" s="101" t="s">
        <v>120</v>
      </c>
      <c r="G17" s="101" t="s">
        <v>120</v>
      </c>
      <c r="H17" s="95">
        <v>0</v>
      </c>
      <c r="I17" s="101" t="s">
        <v>120</v>
      </c>
      <c r="J17" s="101" t="s">
        <v>120</v>
      </c>
      <c r="K17" s="95">
        <v>0</v>
      </c>
      <c r="L17" s="101" t="s">
        <v>120</v>
      </c>
      <c r="M17" s="101" t="s">
        <v>120</v>
      </c>
      <c r="N17" s="95">
        <v>0</v>
      </c>
      <c r="O17" s="101" t="s">
        <v>120</v>
      </c>
      <c r="P17" s="101" t="s">
        <v>120</v>
      </c>
      <c r="Q17" s="95">
        <v>0</v>
      </c>
      <c r="R17" s="101" t="s">
        <v>120</v>
      </c>
      <c r="S17" s="101" t="s">
        <v>120</v>
      </c>
      <c r="T17" s="95">
        <v>0</v>
      </c>
      <c r="U17" s="101" t="s">
        <v>120</v>
      </c>
      <c r="V17" s="101" t="s">
        <v>120</v>
      </c>
      <c r="W17" s="423" t="s">
        <v>84</v>
      </c>
      <c r="X17" s="424"/>
      <c r="Y17" s="425"/>
      <c r="Z17" s="423" t="s">
        <v>84</v>
      </c>
      <c r="AA17" s="424"/>
      <c r="AB17" s="425"/>
      <c r="AC17" s="423" t="s">
        <v>91</v>
      </c>
      <c r="AD17" s="424"/>
      <c r="AE17" s="425"/>
      <c r="AF17" s="423" t="s">
        <v>84</v>
      </c>
      <c r="AG17" s="424"/>
      <c r="AH17" s="425"/>
      <c r="AI17" s="423" t="s">
        <v>84</v>
      </c>
      <c r="AJ17" s="424"/>
      <c r="AK17" s="425"/>
      <c r="AL17" s="423" t="s">
        <v>84</v>
      </c>
      <c r="AM17" s="424"/>
      <c r="AN17" s="425"/>
      <c r="AO17" s="238"/>
      <c r="AP17" s="154"/>
      <c r="AQ17" s="168"/>
    </row>
    <row r="18" spans="1:44" ht="15">
      <c r="B18" s="152"/>
      <c r="C18" s="242" t="s">
        <v>135</v>
      </c>
      <c r="D18" s="166" t="s">
        <v>136</v>
      </c>
      <c r="E18" s="95">
        <v>0</v>
      </c>
      <c r="F18" s="101" t="s">
        <v>120</v>
      </c>
      <c r="G18" s="101" t="s">
        <v>120</v>
      </c>
      <c r="H18" s="95">
        <v>0</v>
      </c>
      <c r="I18" s="101" t="s">
        <v>120</v>
      </c>
      <c r="J18" s="101" t="s">
        <v>120</v>
      </c>
      <c r="K18" s="95">
        <v>0</v>
      </c>
      <c r="L18" s="101" t="s">
        <v>120</v>
      </c>
      <c r="M18" s="101" t="s">
        <v>120</v>
      </c>
      <c r="N18" s="95">
        <v>0</v>
      </c>
      <c r="O18" s="101" t="s">
        <v>120</v>
      </c>
      <c r="P18" s="101" t="s">
        <v>120</v>
      </c>
      <c r="Q18" s="95">
        <v>0</v>
      </c>
      <c r="R18" s="101" t="s">
        <v>120</v>
      </c>
      <c r="S18" s="101" t="s">
        <v>120</v>
      </c>
      <c r="T18" s="439" t="s">
        <v>91</v>
      </c>
      <c r="U18" s="437"/>
      <c r="V18" s="438"/>
      <c r="W18" s="439" t="s">
        <v>91</v>
      </c>
      <c r="X18" s="437"/>
      <c r="Y18" s="438"/>
      <c r="Z18" s="479" t="s">
        <v>91</v>
      </c>
      <c r="AA18" s="472"/>
      <c r="AB18" s="473"/>
      <c r="AC18" s="479" t="s">
        <v>91</v>
      </c>
      <c r="AD18" s="472"/>
      <c r="AE18" s="473"/>
      <c r="AF18" s="479" t="s">
        <v>91</v>
      </c>
      <c r="AG18" s="472"/>
      <c r="AH18" s="473"/>
      <c r="AI18" s="479" t="s">
        <v>91</v>
      </c>
      <c r="AJ18" s="472"/>
      <c r="AK18" s="473"/>
      <c r="AL18" s="479" t="s">
        <v>91</v>
      </c>
      <c r="AM18" s="472"/>
      <c r="AN18" s="473"/>
      <c r="AO18" s="238"/>
      <c r="AP18" s="154"/>
      <c r="AQ18" s="168"/>
    </row>
    <row r="19" spans="1:44" ht="15">
      <c r="B19" s="152"/>
      <c r="C19" s="94" t="s">
        <v>137</v>
      </c>
      <c r="D19" s="241" t="s">
        <v>138</v>
      </c>
      <c r="E19" s="423" t="s">
        <v>84</v>
      </c>
      <c r="F19" s="424"/>
      <c r="G19" s="425"/>
      <c r="H19" s="423" t="s">
        <v>84</v>
      </c>
      <c r="I19" s="424"/>
      <c r="J19" s="425"/>
      <c r="K19" s="423" t="s">
        <v>91</v>
      </c>
      <c r="L19" s="424"/>
      <c r="M19" s="425"/>
      <c r="N19" s="423" t="s">
        <v>91</v>
      </c>
      <c r="O19" s="424"/>
      <c r="P19" s="425"/>
      <c r="Q19" s="423" t="s">
        <v>91</v>
      </c>
      <c r="R19" s="424"/>
      <c r="S19" s="424"/>
      <c r="T19" s="436" t="s">
        <v>91</v>
      </c>
      <c r="U19" s="437"/>
      <c r="V19" s="438"/>
      <c r="W19" s="436" t="s">
        <v>91</v>
      </c>
      <c r="X19" s="437"/>
      <c r="Y19" s="438"/>
      <c r="Z19" s="468" t="s">
        <v>91</v>
      </c>
      <c r="AA19" s="469"/>
      <c r="AB19" s="470"/>
      <c r="AC19" s="468" t="s">
        <v>91</v>
      </c>
      <c r="AD19" s="469"/>
      <c r="AE19" s="470"/>
      <c r="AF19" s="468" t="s">
        <v>91</v>
      </c>
      <c r="AG19" s="469"/>
      <c r="AH19" s="470"/>
      <c r="AI19" s="468" t="s">
        <v>91</v>
      </c>
      <c r="AJ19" s="469"/>
      <c r="AK19" s="470"/>
      <c r="AL19" s="423" t="s">
        <v>84</v>
      </c>
      <c r="AM19" s="424"/>
      <c r="AN19" s="425"/>
      <c r="AO19" s="238"/>
      <c r="AP19" s="154"/>
      <c r="AQ19" s="165"/>
    </row>
    <row r="20" spans="1:44" ht="15">
      <c r="B20" s="152"/>
      <c r="C20" s="476" t="s">
        <v>94</v>
      </c>
      <c r="D20" s="241" t="s">
        <v>139</v>
      </c>
      <c r="E20" s="95">
        <v>0</v>
      </c>
      <c r="F20" s="101" t="s">
        <v>120</v>
      </c>
      <c r="G20" s="101" t="s">
        <v>120</v>
      </c>
      <c r="H20" s="95">
        <v>0</v>
      </c>
      <c r="I20" s="101" t="s">
        <v>120</v>
      </c>
      <c r="J20" s="101" t="s">
        <v>120</v>
      </c>
      <c r="K20" s="95">
        <v>0</v>
      </c>
      <c r="L20" s="101" t="s">
        <v>120</v>
      </c>
      <c r="M20" s="101" t="s">
        <v>120</v>
      </c>
      <c r="N20" s="95">
        <v>0</v>
      </c>
      <c r="O20" s="101" t="s">
        <v>120</v>
      </c>
      <c r="P20" s="101" t="s">
        <v>120</v>
      </c>
      <c r="Q20" s="95">
        <v>0</v>
      </c>
      <c r="R20" s="101" t="s">
        <v>120</v>
      </c>
      <c r="S20" s="101" t="s">
        <v>120</v>
      </c>
      <c r="T20" s="423" t="s">
        <v>140</v>
      </c>
      <c r="U20" s="424"/>
      <c r="V20" s="425"/>
      <c r="W20" s="423" t="s">
        <v>84</v>
      </c>
      <c r="X20" s="424"/>
      <c r="Y20" s="425"/>
      <c r="Z20" s="423" t="s">
        <v>84</v>
      </c>
      <c r="AA20" s="424"/>
      <c r="AB20" s="425"/>
      <c r="AC20" s="423" t="s">
        <v>84</v>
      </c>
      <c r="AD20" s="424"/>
      <c r="AE20" s="425"/>
      <c r="AF20" s="423" t="s">
        <v>84</v>
      </c>
      <c r="AG20" s="424"/>
      <c r="AH20" s="425"/>
      <c r="AI20" s="423" t="s">
        <v>84</v>
      </c>
      <c r="AJ20" s="424"/>
      <c r="AK20" s="425"/>
      <c r="AL20" s="423" t="s">
        <v>84</v>
      </c>
      <c r="AM20" s="424"/>
      <c r="AN20" s="425"/>
      <c r="AO20" s="238"/>
      <c r="AP20" s="154"/>
      <c r="AQ20" s="165"/>
    </row>
    <row r="21" spans="1:44" ht="15">
      <c r="B21" s="152"/>
      <c r="C21" s="477"/>
      <c r="D21" s="241" t="s">
        <v>141</v>
      </c>
      <c r="E21" s="95">
        <v>0</v>
      </c>
      <c r="F21" s="101" t="s">
        <v>120</v>
      </c>
      <c r="G21" s="101" t="s">
        <v>120</v>
      </c>
      <c r="H21" s="95">
        <v>0</v>
      </c>
      <c r="I21" s="101" t="s">
        <v>120</v>
      </c>
      <c r="J21" s="101" t="s">
        <v>120</v>
      </c>
      <c r="K21" s="95">
        <v>0</v>
      </c>
      <c r="L21" s="101" t="s">
        <v>120</v>
      </c>
      <c r="M21" s="101" t="s">
        <v>120</v>
      </c>
      <c r="N21" s="95">
        <v>0</v>
      </c>
      <c r="O21" s="101" t="s">
        <v>120</v>
      </c>
      <c r="P21" s="101" t="s">
        <v>120</v>
      </c>
      <c r="Q21" s="95">
        <v>0</v>
      </c>
      <c r="R21" s="101" t="s">
        <v>120</v>
      </c>
      <c r="S21" s="101" t="s">
        <v>120</v>
      </c>
      <c r="T21" s="95">
        <v>0</v>
      </c>
      <c r="U21" s="101" t="s">
        <v>120</v>
      </c>
      <c r="V21" s="101" t="s">
        <v>120</v>
      </c>
      <c r="W21" s="436" t="s">
        <v>84</v>
      </c>
      <c r="X21" s="437"/>
      <c r="Y21" s="438"/>
      <c r="Z21" s="471" t="s">
        <v>84</v>
      </c>
      <c r="AA21" s="472"/>
      <c r="AB21" s="473"/>
      <c r="AC21" s="471" t="s">
        <v>84</v>
      </c>
      <c r="AD21" s="472"/>
      <c r="AE21" s="473"/>
      <c r="AF21" s="471" t="s">
        <v>84</v>
      </c>
      <c r="AG21" s="472"/>
      <c r="AH21" s="473"/>
      <c r="AI21" s="471" t="s">
        <v>84</v>
      </c>
      <c r="AJ21" s="472"/>
      <c r="AK21" s="473"/>
      <c r="AL21" s="423" t="s">
        <v>84</v>
      </c>
      <c r="AM21" s="424"/>
      <c r="AN21" s="425"/>
      <c r="AO21" s="238"/>
      <c r="AP21" s="154"/>
      <c r="AQ21" s="165"/>
    </row>
    <row r="22" spans="1:44" ht="15">
      <c r="B22" s="152"/>
      <c r="C22" s="477"/>
      <c r="D22" s="241" t="s">
        <v>142</v>
      </c>
      <c r="E22" s="95">
        <v>0</v>
      </c>
      <c r="F22" s="101" t="s">
        <v>120</v>
      </c>
      <c r="G22" s="101" t="s">
        <v>120</v>
      </c>
      <c r="H22" s="95">
        <v>0</v>
      </c>
      <c r="I22" s="101" t="s">
        <v>120</v>
      </c>
      <c r="J22" s="101" t="s">
        <v>120</v>
      </c>
      <c r="K22" s="95">
        <v>0</v>
      </c>
      <c r="L22" s="101" t="s">
        <v>120</v>
      </c>
      <c r="M22" s="101" t="s">
        <v>120</v>
      </c>
      <c r="N22" s="423" t="s">
        <v>91</v>
      </c>
      <c r="O22" s="424"/>
      <c r="P22" s="425"/>
      <c r="Q22" s="423" t="s">
        <v>91</v>
      </c>
      <c r="R22" s="424"/>
      <c r="S22" s="424"/>
      <c r="T22" s="436" t="s">
        <v>91</v>
      </c>
      <c r="U22" s="437"/>
      <c r="V22" s="438"/>
      <c r="W22" s="233">
        <v>3</v>
      </c>
      <c r="X22" s="98">
        <v>7712993.1500000004</v>
      </c>
      <c r="Y22" s="98">
        <v>12501575.310000002</v>
      </c>
      <c r="Z22" s="436" t="s">
        <v>91</v>
      </c>
      <c r="AA22" s="437"/>
      <c r="AB22" s="438"/>
      <c r="AC22" s="233">
        <v>3</v>
      </c>
      <c r="AD22" s="98">
        <v>7717727.8899999997</v>
      </c>
      <c r="AE22" s="98">
        <v>12522922.560000001</v>
      </c>
      <c r="AF22" s="283">
        <v>3</v>
      </c>
      <c r="AG22" s="98">
        <v>10451856.170000002</v>
      </c>
      <c r="AH22" s="98">
        <v>16980307.199999999</v>
      </c>
      <c r="AI22" s="358">
        <v>3</v>
      </c>
      <c r="AJ22" s="98">
        <v>6414459.3099999996</v>
      </c>
      <c r="AK22" s="98">
        <v>10723849.66</v>
      </c>
      <c r="AL22" s="386">
        <v>3</v>
      </c>
      <c r="AM22" s="98">
        <v>6809364.209999999</v>
      </c>
      <c r="AN22" s="98">
        <v>11756927.670000002</v>
      </c>
      <c r="AO22" s="238"/>
      <c r="AP22" s="154"/>
      <c r="AQ22" s="168"/>
    </row>
    <row r="23" spans="1:44" ht="15">
      <c r="B23" s="152"/>
      <c r="C23" s="477"/>
      <c r="D23" s="242" t="s">
        <v>143</v>
      </c>
      <c r="E23" s="95">
        <v>0</v>
      </c>
      <c r="F23" s="101" t="s">
        <v>120</v>
      </c>
      <c r="G23" s="101" t="s">
        <v>120</v>
      </c>
      <c r="H23" s="95">
        <v>0</v>
      </c>
      <c r="I23" s="101" t="s">
        <v>120</v>
      </c>
      <c r="J23" s="101" t="s">
        <v>120</v>
      </c>
      <c r="K23" s="423" t="s">
        <v>84</v>
      </c>
      <c r="L23" s="424"/>
      <c r="M23" s="425"/>
      <c r="N23" s="423" t="s">
        <v>140</v>
      </c>
      <c r="O23" s="424"/>
      <c r="P23" s="425"/>
      <c r="Q23" s="423" t="s">
        <v>91</v>
      </c>
      <c r="R23" s="424"/>
      <c r="S23" s="424"/>
      <c r="T23" s="233">
        <v>4</v>
      </c>
      <c r="U23" s="98">
        <v>4378173.5999999996</v>
      </c>
      <c r="V23" s="98">
        <v>8394488.9100000001</v>
      </c>
      <c r="W23" s="233">
        <v>5</v>
      </c>
      <c r="X23" s="98">
        <v>4593660.83</v>
      </c>
      <c r="Y23" s="98">
        <v>8603645.6799999997</v>
      </c>
      <c r="Z23" s="233">
        <v>5</v>
      </c>
      <c r="AA23" s="98">
        <v>4933130.97</v>
      </c>
      <c r="AB23" s="98">
        <v>9241546.3800000008</v>
      </c>
      <c r="AC23" s="233">
        <v>5</v>
      </c>
      <c r="AD23" s="98">
        <v>5977205.71</v>
      </c>
      <c r="AE23" s="98">
        <v>11415098.289999999</v>
      </c>
      <c r="AF23" s="283">
        <v>5</v>
      </c>
      <c r="AG23" s="98">
        <v>7034770.4699999997</v>
      </c>
      <c r="AH23" s="98">
        <v>13571409.520000001</v>
      </c>
      <c r="AI23" s="358">
        <v>6</v>
      </c>
      <c r="AJ23" s="98">
        <v>4683775.71</v>
      </c>
      <c r="AK23" s="98">
        <v>9043123.25</v>
      </c>
      <c r="AL23" s="386">
        <v>6</v>
      </c>
      <c r="AM23" s="98">
        <v>6348471.1500000004</v>
      </c>
      <c r="AN23" s="98">
        <v>12313075.679999998</v>
      </c>
      <c r="AO23" s="115"/>
      <c r="AP23" s="154"/>
      <c r="AQ23" s="168"/>
    </row>
    <row r="24" spans="1:44" ht="15">
      <c r="B24" s="152"/>
      <c r="C24" s="478"/>
      <c r="D24" s="242" t="s">
        <v>185</v>
      </c>
      <c r="E24" s="255"/>
      <c r="F24" s="256"/>
      <c r="G24" s="257"/>
      <c r="H24" s="258"/>
      <c r="I24" s="259"/>
      <c r="J24" s="260"/>
      <c r="K24" s="258"/>
      <c r="L24" s="261"/>
      <c r="M24" s="262"/>
      <c r="N24" s="258"/>
      <c r="O24" s="263"/>
      <c r="P24" s="264"/>
      <c r="Q24" s="258"/>
      <c r="R24" s="263"/>
      <c r="S24" s="263"/>
      <c r="T24" s="258"/>
      <c r="U24" s="263"/>
      <c r="V24" s="263"/>
      <c r="W24" s="258"/>
      <c r="X24" s="263"/>
      <c r="Y24" s="263"/>
      <c r="Z24" s="460"/>
      <c r="AA24" s="461"/>
      <c r="AB24" s="462"/>
      <c r="AC24" s="439" t="s">
        <v>84</v>
      </c>
      <c r="AD24" s="437"/>
      <c r="AE24" s="438"/>
      <c r="AF24" s="439" t="s">
        <v>84</v>
      </c>
      <c r="AG24" s="437"/>
      <c r="AH24" s="438"/>
      <c r="AI24" s="439" t="s">
        <v>84</v>
      </c>
      <c r="AJ24" s="437"/>
      <c r="AK24" s="438"/>
      <c r="AL24" s="423" t="s">
        <v>84</v>
      </c>
      <c r="AM24" s="424"/>
      <c r="AN24" s="425"/>
      <c r="AO24" s="115"/>
      <c r="AP24" s="154"/>
      <c r="AQ24" s="168"/>
    </row>
    <row r="25" spans="1:44" ht="15">
      <c r="B25" s="152"/>
      <c r="C25" s="463" t="s">
        <v>144</v>
      </c>
      <c r="D25" s="242" t="s">
        <v>144</v>
      </c>
      <c r="E25" s="465" t="s">
        <v>84</v>
      </c>
      <c r="F25" s="466"/>
      <c r="G25" s="467"/>
      <c r="H25" s="423" t="s">
        <v>84</v>
      </c>
      <c r="I25" s="424"/>
      <c r="J25" s="425"/>
      <c r="K25" s="423" t="s">
        <v>91</v>
      </c>
      <c r="L25" s="424"/>
      <c r="M25" s="425"/>
      <c r="N25" s="95">
        <v>3</v>
      </c>
      <c r="O25" s="167">
        <v>2059316.8</v>
      </c>
      <c r="P25" s="167">
        <v>3474806.5900000003</v>
      </c>
      <c r="Q25" s="95">
        <v>3</v>
      </c>
      <c r="R25" s="167">
        <v>4635022.42</v>
      </c>
      <c r="S25" s="97">
        <v>7831738.1399999987</v>
      </c>
      <c r="T25" s="233">
        <v>3</v>
      </c>
      <c r="U25" s="98">
        <v>6197773.4699999997</v>
      </c>
      <c r="V25" s="98">
        <v>10535545.07</v>
      </c>
      <c r="W25" s="233">
        <v>3</v>
      </c>
      <c r="X25" s="98">
        <v>5461696.3099999996</v>
      </c>
      <c r="Y25" s="98">
        <v>9366225.4499999993</v>
      </c>
      <c r="Z25" s="439" t="s">
        <v>91</v>
      </c>
      <c r="AA25" s="437"/>
      <c r="AB25" s="438"/>
      <c r="AC25" s="439" t="s">
        <v>91</v>
      </c>
      <c r="AD25" s="437"/>
      <c r="AE25" s="438"/>
      <c r="AF25" s="283">
        <v>3</v>
      </c>
      <c r="AG25" s="98">
        <v>1522677.17</v>
      </c>
      <c r="AH25" s="98">
        <v>2619002.56</v>
      </c>
      <c r="AI25" s="358">
        <v>3</v>
      </c>
      <c r="AJ25" s="98">
        <v>2289577.9200000004</v>
      </c>
      <c r="AK25" s="98">
        <v>3938205.0299999993</v>
      </c>
      <c r="AL25" s="386">
        <v>3</v>
      </c>
      <c r="AM25" s="98">
        <v>2723265.7300000004</v>
      </c>
      <c r="AN25" s="98">
        <v>4718547.6099999994</v>
      </c>
      <c r="AO25" s="238"/>
      <c r="AP25" s="154"/>
      <c r="AQ25" s="168"/>
    </row>
    <row r="26" spans="1:44" ht="15">
      <c r="B26" s="152"/>
      <c r="C26" s="464"/>
      <c r="D26" s="166" t="s">
        <v>178</v>
      </c>
      <c r="E26" s="95">
        <v>0</v>
      </c>
      <c r="F26" s="101" t="s">
        <v>120</v>
      </c>
      <c r="G26" s="101" t="s">
        <v>120</v>
      </c>
      <c r="H26" s="95">
        <v>0</v>
      </c>
      <c r="I26" s="101" t="s">
        <v>120</v>
      </c>
      <c r="J26" s="101" t="s">
        <v>120</v>
      </c>
      <c r="K26" s="95">
        <v>0</v>
      </c>
      <c r="L26" s="101" t="s">
        <v>120</v>
      </c>
      <c r="M26" s="101" t="s">
        <v>120</v>
      </c>
      <c r="N26" s="95">
        <v>0</v>
      </c>
      <c r="O26" s="101" t="s">
        <v>120</v>
      </c>
      <c r="P26" s="101" t="s">
        <v>120</v>
      </c>
      <c r="Q26" s="95">
        <v>0</v>
      </c>
      <c r="R26" s="101" t="s">
        <v>120</v>
      </c>
      <c r="S26" s="101" t="s">
        <v>120</v>
      </c>
      <c r="T26" s="95">
        <v>0</v>
      </c>
      <c r="U26" s="101" t="s">
        <v>120</v>
      </c>
      <c r="V26" s="101" t="s">
        <v>120</v>
      </c>
      <c r="W26" s="95">
        <v>0</v>
      </c>
      <c r="X26" s="101" t="s">
        <v>120</v>
      </c>
      <c r="Y26" s="101" t="s">
        <v>120</v>
      </c>
      <c r="Z26" s="439" t="s">
        <v>84</v>
      </c>
      <c r="AA26" s="437"/>
      <c r="AB26" s="438"/>
      <c r="AC26" s="439" t="s">
        <v>84</v>
      </c>
      <c r="AD26" s="437"/>
      <c r="AE26" s="438"/>
      <c r="AF26" s="439" t="s">
        <v>84</v>
      </c>
      <c r="AG26" s="437"/>
      <c r="AH26" s="438"/>
      <c r="AI26" s="439" t="s">
        <v>84</v>
      </c>
      <c r="AJ26" s="437"/>
      <c r="AK26" s="438"/>
      <c r="AL26" s="423" t="s">
        <v>84</v>
      </c>
      <c r="AM26" s="424"/>
      <c r="AN26" s="425"/>
      <c r="AO26" s="238"/>
      <c r="AP26" s="154"/>
      <c r="AQ26" s="168"/>
    </row>
    <row r="27" spans="1:44" ht="15">
      <c r="B27" s="152"/>
      <c r="C27" s="389" t="s">
        <v>223</v>
      </c>
      <c r="D27" s="388" t="s">
        <v>223</v>
      </c>
      <c r="E27" s="255"/>
      <c r="F27" s="256"/>
      <c r="G27" s="257"/>
      <c r="H27" s="258"/>
      <c r="I27" s="259"/>
      <c r="J27" s="260"/>
      <c r="K27" s="258"/>
      <c r="L27" s="261"/>
      <c r="M27" s="262"/>
      <c r="N27" s="258"/>
      <c r="O27" s="263"/>
      <c r="P27" s="264"/>
      <c r="Q27" s="258"/>
      <c r="R27" s="263"/>
      <c r="S27" s="263"/>
      <c r="T27" s="258"/>
      <c r="U27" s="263"/>
      <c r="V27" s="263"/>
      <c r="W27" s="258"/>
      <c r="X27" s="263"/>
      <c r="Y27" s="263"/>
      <c r="Z27" s="460"/>
      <c r="AA27" s="461"/>
      <c r="AB27" s="462"/>
      <c r="AC27" s="460"/>
      <c r="AD27" s="461"/>
      <c r="AE27" s="462"/>
      <c r="AF27" s="460"/>
      <c r="AG27" s="461"/>
      <c r="AH27" s="462"/>
      <c r="AI27" s="460"/>
      <c r="AJ27" s="461"/>
      <c r="AK27" s="462"/>
      <c r="AL27" s="423" t="s">
        <v>84</v>
      </c>
      <c r="AM27" s="424"/>
      <c r="AN27" s="425"/>
      <c r="AO27" s="387"/>
      <c r="AP27" s="154"/>
      <c r="AQ27" s="168"/>
    </row>
    <row r="28" spans="1:44" ht="15" customHeight="1">
      <c r="B28" s="161"/>
      <c r="C28" s="458" t="s">
        <v>145</v>
      </c>
      <c r="D28" s="459"/>
      <c r="E28" s="95">
        <v>0</v>
      </c>
      <c r="F28" s="101" t="s">
        <v>120</v>
      </c>
      <c r="G28" s="101" t="s">
        <v>120</v>
      </c>
      <c r="H28" s="95">
        <v>0</v>
      </c>
      <c r="I28" s="101" t="s">
        <v>120</v>
      </c>
      <c r="J28" s="101" t="s">
        <v>120</v>
      </c>
      <c r="K28" s="100">
        <v>4</v>
      </c>
      <c r="L28" s="99">
        <v>3694860.59</v>
      </c>
      <c r="M28" s="99">
        <v>6170272.5299999993</v>
      </c>
      <c r="N28" s="100">
        <v>8</v>
      </c>
      <c r="O28" s="96">
        <v>8321223.540000001</v>
      </c>
      <c r="P28" s="112">
        <v>14969911.26</v>
      </c>
      <c r="Q28" s="100">
        <v>8</v>
      </c>
      <c r="R28" s="96">
        <v>17011522.190000001</v>
      </c>
      <c r="S28" s="99">
        <v>30271271.219999999</v>
      </c>
      <c r="T28" s="233">
        <v>9</v>
      </c>
      <c r="U28" s="98">
        <v>14810487.84</v>
      </c>
      <c r="V28" s="98">
        <v>25970235.740000002</v>
      </c>
      <c r="W28" s="233">
        <v>6</v>
      </c>
      <c r="X28" s="98">
        <v>7113796.8500000006</v>
      </c>
      <c r="Y28" s="98">
        <v>13288557.66</v>
      </c>
      <c r="Z28" s="233">
        <v>10</v>
      </c>
      <c r="AA28" s="98">
        <v>20018143.379999995</v>
      </c>
      <c r="AB28" s="98">
        <v>34445373.340000004</v>
      </c>
      <c r="AC28" s="233">
        <v>5</v>
      </c>
      <c r="AD28" s="98">
        <v>13166796.92</v>
      </c>
      <c r="AE28" s="98">
        <v>23456508.829999998</v>
      </c>
      <c r="AF28" s="283">
        <v>3</v>
      </c>
      <c r="AG28" s="98">
        <v>9578434.6199999992</v>
      </c>
      <c r="AH28" s="98">
        <v>17669022.419999998</v>
      </c>
      <c r="AI28" s="358">
        <v>3</v>
      </c>
      <c r="AJ28" s="98">
        <v>5613211.0599999996</v>
      </c>
      <c r="AK28" s="98">
        <v>10584048.630000001</v>
      </c>
      <c r="AL28" s="386">
        <v>1</v>
      </c>
      <c r="AM28" s="98">
        <v>6335644.0399999991</v>
      </c>
      <c r="AN28" s="98">
        <v>11873644.279999997</v>
      </c>
      <c r="AO28" s="115"/>
      <c r="AP28" s="154"/>
      <c r="AQ28" s="165"/>
    </row>
    <row r="29" spans="1:44" ht="15" customHeight="1">
      <c r="A29" s="148"/>
      <c r="B29" s="161"/>
      <c r="C29" s="458" t="s">
        <v>146</v>
      </c>
      <c r="D29" s="459"/>
      <c r="E29" s="238">
        <v>2</v>
      </c>
      <c r="F29" s="96">
        <v>216000.85</v>
      </c>
      <c r="G29" s="96">
        <v>350584.31</v>
      </c>
      <c r="H29" s="95">
        <v>3</v>
      </c>
      <c r="I29" s="112">
        <v>4244770.9400000004</v>
      </c>
      <c r="J29" s="112">
        <v>7073191.7599999998</v>
      </c>
      <c r="K29" s="95">
        <v>2</v>
      </c>
      <c r="L29" s="96">
        <v>5347053.22</v>
      </c>
      <c r="M29" s="110">
        <v>9529429.4399999995</v>
      </c>
      <c r="N29" s="423" t="s">
        <v>140</v>
      </c>
      <c r="O29" s="424"/>
      <c r="P29" s="425"/>
      <c r="Q29" s="100">
        <v>0</v>
      </c>
      <c r="R29" s="101" t="s">
        <v>120</v>
      </c>
      <c r="S29" s="236" t="s">
        <v>120</v>
      </c>
      <c r="T29" s="423" t="s">
        <v>140</v>
      </c>
      <c r="U29" s="424"/>
      <c r="V29" s="425"/>
      <c r="W29" s="233">
        <v>3</v>
      </c>
      <c r="X29" s="169">
        <v>828664.44000000006</v>
      </c>
      <c r="Y29" s="98">
        <v>1512049.91</v>
      </c>
      <c r="Z29" s="233">
        <v>5</v>
      </c>
      <c r="AA29" s="169">
        <v>2020058.85</v>
      </c>
      <c r="AB29" s="98">
        <v>3804811.9499999993</v>
      </c>
      <c r="AC29" s="233">
        <v>5</v>
      </c>
      <c r="AD29" s="169">
        <v>3474090.8800000008</v>
      </c>
      <c r="AE29" s="98">
        <v>6088788.8399999999</v>
      </c>
      <c r="AF29" s="283">
        <v>6</v>
      </c>
      <c r="AG29" s="169">
        <v>4129884.5700000003</v>
      </c>
      <c r="AH29" s="98">
        <v>7640069.3099999996</v>
      </c>
      <c r="AI29" s="358">
        <v>6</v>
      </c>
      <c r="AJ29" s="98">
        <v>3224561.79</v>
      </c>
      <c r="AK29" s="98">
        <v>6104650.4100000001</v>
      </c>
      <c r="AL29" s="386">
        <v>9</v>
      </c>
      <c r="AM29" s="98">
        <v>5903917.4600000009</v>
      </c>
      <c r="AN29" s="98">
        <v>11496425.729999999</v>
      </c>
      <c r="AO29" s="115"/>
      <c r="AP29" s="154"/>
      <c r="AQ29" s="165"/>
    </row>
    <row r="30" spans="1:44" ht="15" customHeight="1">
      <c r="B30" s="152"/>
      <c r="C30" s="458" t="s">
        <v>147</v>
      </c>
      <c r="D30" s="459"/>
      <c r="E30" s="423"/>
      <c r="F30" s="424"/>
      <c r="G30" s="425"/>
      <c r="H30" s="423"/>
      <c r="I30" s="424"/>
      <c r="J30" s="425"/>
      <c r="K30" s="423"/>
      <c r="L30" s="424"/>
      <c r="M30" s="425"/>
      <c r="N30" s="95"/>
      <c r="O30" s="167"/>
      <c r="P30" s="167"/>
      <c r="Q30" s="95">
        <v>0</v>
      </c>
      <c r="R30" s="101" t="s">
        <v>120</v>
      </c>
      <c r="S30" s="101" t="s">
        <v>120</v>
      </c>
      <c r="T30" s="233">
        <v>0</v>
      </c>
      <c r="U30" s="101" t="s">
        <v>120</v>
      </c>
      <c r="V30" s="101" t="s">
        <v>120</v>
      </c>
      <c r="W30" s="233">
        <v>0</v>
      </c>
      <c r="X30" s="101" t="s">
        <v>120</v>
      </c>
      <c r="Y30" s="101" t="s">
        <v>120</v>
      </c>
      <c r="Z30" s="233">
        <v>3</v>
      </c>
      <c r="AA30" s="430" t="s">
        <v>176</v>
      </c>
      <c r="AB30" s="431"/>
      <c r="AC30" s="233">
        <v>1</v>
      </c>
      <c r="AD30" s="430" t="s">
        <v>176</v>
      </c>
      <c r="AE30" s="431"/>
      <c r="AF30" s="283">
        <v>2</v>
      </c>
      <c r="AG30" s="430" t="s">
        <v>176</v>
      </c>
      <c r="AH30" s="431"/>
      <c r="AI30" s="358">
        <v>4</v>
      </c>
      <c r="AJ30" s="430" t="s">
        <v>176</v>
      </c>
      <c r="AK30" s="431"/>
      <c r="AL30" s="386">
        <v>6</v>
      </c>
      <c r="AM30" s="430" t="s">
        <v>176</v>
      </c>
      <c r="AN30" s="431"/>
      <c r="AO30" s="115"/>
      <c r="AP30" s="154"/>
      <c r="AQ30" s="168"/>
    </row>
    <row r="31" spans="1:44" ht="15" customHeight="1">
      <c r="B31" s="161"/>
      <c r="C31" s="474" t="s">
        <v>15</v>
      </c>
      <c r="D31" s="475"/>
      <c r="E31" s="124">
        <f t="shared" ref="E31:M31" si="0">SUM(E13:E29)</f>
        <v>2</v>
      </c>
      <c r="F31" s="124">
        <f t="shared" si="0"/>
        <v>216000.85</v>
      </c>
      <c r="G31" s="124">
        <f t="shared" si="0"/>
        <v>350584.31</v>
      </c>
      <c r="H31" s="125">
        <f t="shared" si="0"/>
        <v>3</v>
      </c>
      <c r="I31" s="125">
        <f t="shared" si="0"/>
        <v>4244770.9400000004</v>
      </c>
      <c r="J31" s="125">
        <f t="shared" si="0"/>
        <v>7073191.7599999998</v>
      </c>
      <c r="K31" s="170">
        <f t="shared" si="0"/>
        <v>6</v>
      </c>
      <c r="L31" s="125">
        <f t="shared" si="0"/>
        <v>9041913.8099999987</v>
      </c>
      <c r="M31" s="125">
        <f t="shared" si="0"/>
        <v>15699701.969999999</v>
      </c>
      <c r="N31" s="171">
        <v>15</v>
      </c>
      <c r="O31" s="172">
        <f t="shared" ref="O31:Y31" si="1">SUM(O13:O29)</f>
        <v>17652262.810000002</v>
      </c>
      <c r="P31" s="172">
        <f t="shared" si="1"/>
        <v>32913336.350000001</v>
      </c>
      <c r="Q31" s="171">
        <f t="shared" si="1"/>
        <v>19</v>
      </c>
      <c r="R31" s="172">
        <f t="shared" si="1"/>
        <v>32793837.740000002</v>
      </c>
      <c r="S31" s="132">
        <f t="shared" si="1"/>
        <v>61261512.270000003</v>
      </c>
      <c r="T31" s="127">
        <f t="shared" si="1"/>
        <v>27</v>
      </c>
      <c r="U31" s="127">
        <f t="shared" si="1"/>
        <v>37875627.969999999</v>
      </c>
      <c r="V31" s="127">
        <f t="shared" si="1"/>
        <v>70853657.49000001</v>
      </c>
      <c r="W31" s="127">
        <f t="shared" si="1"/>
        <v>32</v>
      </c>
      <c r="X31" s="127">
        <f t="shared" si="1"/>
        <v>38119689.169999994</v>
      </c>
      <c r="Y31" s="127">
        <f t="shared" si="1"/>
        <v>70137362.579999998</v>
      </c>
      <c r="Z31" s="127">
        <f>SUM(Z13:Z30)</f>
        <v>36</v>
      </c>
      <c r="AA31" s="127">
        <f>AA14+AA15+AA22+AA23+AA28+AA29</f>
        <v>39509889.999999993</v>
      </c>
      <c r="AB31" s="127">
        <f>AB14+AB15+AB22+AB23+AB28+AB29</f>
        <v>72347277.720000014</v>
      </c>
      <c r="AC31" s="127">
        <v>39</v>
      </c>
      <c r="AD31" s="127">
        <f>AD14+AD15+AD22+AD23+AD28+AD29</f>
        <v>44380200.420000002</v>
      </c>
      <c r="AE31" s="127">
        <f>AE14+AE15+AE22+AE23+AE28+AE29</f>
        <v>80658221.75</v>
      </c>
      <c r="AF31" s="127">
        <v>40</v>
      </c>
      <c r="AG31" s="127">
        <f>AG14+AG15+AG22+AG23+AG25+AG28+AG29</f>
        <v>48605357.390000001</v>
      </c>
      <c r="AH31" s="127">
        <f>AH14+AH15+AH22+AH23+AH25+AH28+AH29</f>
        <v>88055759.49000001</v>
      </c>
      <c r="AI31" s="127">
        <v>43</v>
      </c>
      <c r="AJ31" s="127">
        <f>AJ14+AJ15+AJ22+AJ23+AJ25+AJ28+AJ29</f>
        <v>32401768.93</v>
      </c>
      <c r="AK31" s="127">
        <f>AK14+AK15+AK22+AK23+AK25+AK28+AK29</f>
        <v>60120705.580000013</v>
      </c>
      <c r="AL31" s="127">
        <v>44</v>
      </c>
      <c r="AM31" s="127">
        <v>41377894.620000005</v>
      </c>
      <c r="AN31" s="127">
        <v>75513943.24000001</v>
      </c>
      <c r="AO31" s="131"/>
      <c r="AP31" s="154"/>
      <c r="AQ31" s="168"/>
      <c r="AR31" s="173"/>
    </row>
    <row r="32" spans="1:44" s="174" customFormat="1" ht="15">
      <c r="B32" s="152"/>
      <c r="C32" s="175" t="s">
        <v>148</v>
      </c>
      <c r="D32" s="135"/>
      <c r="E32" s="131"/>
      <c r="F32" s="132"/>
      <c r="G32" s="132"/>
      <c r="H32" s="132"/>
      <c r="I32" s="131"/>
      <c r="J32" s="131"/>
      <c r="K32" s="132"/>
      <c r="L32" s="131"/>
      <c r="M32" s="131"/>
      <c r="N32" s="132"/>
      <c r="O32" s="132"/>
      <c r="P32" s="132"/>
      <c r="Q32" s="132"/>
      <c r="R32" s="132"/>
      <c r="S32" s="132"/>
      <c r="T32" s="131"/>
      <c r="U32" s="131"/>
      <c r="V32" s="131"/>
      <c r="W32" s="131"/>
      <c r="X32" s="131"/>
      <c r="Y32" s="131"/>
      <c r="Z32" s="205"/>
      <c r="AA32" s="206"/>
      <c r="AB32" s="206"/>
      <c r="AC32" s="205"/>
      <c r="AD32" s="206"/>
      <c r="AE32" s="206"/>
      <c r="AF32" s="131"/>
      <c r="AG32" s="131"/>
      <c r="AH32" s="131"/>
      <c r="AI32" s="375"/>
      <c r="AJ32" s="131"/>
      <c r="AK32" s="131"/>
      <c r="AL32" s="375"/>
      <c r="AM32" s="131"/>
      <c r="AN32" s="131"/>
      <c r="AO32" s="131"/>
      <c r="AP32" s="154"/>
      <c r="AQ32" s="176"/>
    </row>
    <row r="33" spans="1:43" s="174" customFormat="1" ht="15">
      <c r="B33" s="152"/>
      <c r="C33" s="135" t="s">
        <v>149</v>
      </c>
      <c r="D33" s="135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252"/>
      <c r="AD33" s="131"/>
      <c r="AE33" s="131"/>
      <c r="AF33" s="131"/>
      <c r="AG33" s="131"/>
      <c r="AH33" s="131"/>
      <c r="AI33" s="375"/>
      <c r="AJ33" s="131"/>
      <c r="AK33" s="131"/>
      <c r="AL33" s="375"/>
      <c r="AM33" s="131"/>
      <c r="AN33" s="131"/>
      <c r="AO33" s="131"/>
      <c r="AP33" s="154"/>
      <c r="AQ33" s="176"/>
    </row>
    <row r="34" spans="1:43" s="174" customFormat="1" ht="15">
      <c r="B34" s="152"/>
      <c r="C34" s="135" t="s">
        <v>123</v>
      </c>
      <c r="D34" s="135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375"/>
      <c r="AJ34" s="131"/>
      <c r="AK34" s="131"/>
      <c r="AL34" s="375"/>
      <c r="AM34" s="131"/>
      <c r="AN34" s="131"/>
      <c r="AO34" s="131"/>
      <c r="AP34" s="154"/>
      <c r="AQ34" s="176"/>
    </row>
    <row r="35" spans="1:43" s="174" customFormat="1" ht="15">
      <c r="B35" s="152"/>
      <c r="C35" s="136" t="s">
        <v>150</v>
      </c>
      <c r="D35" s="135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375"/>
      <c r="AJ35" s="131"/>
      <c r="AK35" s="131"/>
      <c r="AL35" s="375"/>
      <c r="AM35" s="131"/>
      <c r="AN35" s="131"/>
      <c r="AO35" s="131"/>
      <c r="AP35" s="154"/>
      <c r="AQ35" s="176"/>
    </row>
    <row r="36" spans="1:43" s="174" customFormat="1" ht="15">
      <c r="A36" s="177"/>
      <c r="B36" s="178"/>
      <c r="C36" s="139" t="s">
        <v>224</v>
      </c>
      <c r="D36" s="139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376"/>
      <c r="AJ36" s="140"/>
      <c r="AK36" s="140"/>
      <c r="AL36" s="376"/>
      <c r="AM36" s="140"/>
      <c r="AN36" s="140"/>
      <c r="AO36" s="140"/>
      <c r="AP36" s="179"/>
      <c r="AQ36" s="180"/>
    </row>
    <row r="37" spans="1:43">
      <c r="B37" s="194" t="s">
        <v>172</v>
      </c>
      <c r="C37" s="148"/>
      <c r="D37" s="148"/>
      <c r="E37" s="148"/>
      <c r="F37" s="148"/>
      <c r="G37" s="148"/>
      <c r="H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371"/>
      <c r="AJ37" s="148"/>
      <c r="AK37" s="148"/>
      <c r="AL37" s="371"/>
      <c r="AM37" s="148"/>
      <c r="AN37" s="148"/>
      <c r="AO37" s="148"/>
    </row>
    <row r="39" spans="1:43">
      <c r="O39" s="181"/>
      <c r="P39" s="181"/>
    </row>
    <row r="40" spans="1:43">
      <c r="C40" s="182"/>
      <c r="D40" s="182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372"/>
      <c r="AJ40" s="183"/>
      <c r="AK40" s="183"/>
      <c r="AL40" s="372"/>
      <c r="AM40" s="183"/>
      <c r="AN40" s="183"/>
      <c r="AO40" s="183"/>
    </row>
    <row r="41" spans="1:43">
      <c r="O41" s="173"/>
      <c r="P41" s="173"/>
    </row>
    <row r="42" spans="1:43">
      <c r="I42" s="173"/>
      <c r="J42" s="173"/>
    </row>
  </sheetData>
  <mergeCells count="115">
    <mergeCell ref="AI27:AK27"/>
    <mergeCell ref="AL19:AN19"/>
    <mergeCell ref="AL20:AN20"/>
    <mergeCell ref="AL21:AN21"/>
    <mergeCell ref="AL24:AN24"/>
    <mergeCell ref="AL26:AN26"/>
    <mergeCell ref="AL11:AN11"/>
    <mergeCell ref="AI13:AK13"/>
    <mergeCell ref="AI11:AK11"/>
    <mergeCell ref="AI16:AK16"/>
    <mergeCell ref="AI17:AK17"/>
    <mergeCell ref="AI18:AK18"/>
    <mergeCell ref="AG30:AH30"/>
    <mergeCell ref="AF19:AH19"/>
    <mergeCell ref="AF20:AH20"/>
    <mergeCell ref="AF21:AH21"/>
    <mergeCell ref="AF24:AH24"/>
    <mergeCell ref="AF26:AH26"/>
    <mergeCell ref="AF11:AH11"/>
    <mergeCell ref="AF13:AH13"/>
    <mergeCell ref="AF16:AH16"/>
    <mergeCell ref="AF17:AH17"/>
    <mergeCell ref="AF18:AH18"/>
    <mergeCell ref="AM30:AN30"/>
    <mergeCell ref="AL13:AN13"/>
    <mergeCell ref="AL16:AN16"/>
    <mergeCell ref="AL17:AN17"/>
    <mergeCell ref="AL27:AN27"/>
    <mergeCell ref="AL18:AN18"/>
    <mergeCell ref="AF27:AH27"/>
    <mergeCell ref="M1:N1"/>
    <mergeCell ref="C11:C12"/>
    <mergeCell ref="D11:D12"/>
    <mergeCell ref="E11:G11"/>
    <mergeCell ref="H11:J11"/>
    <mergeCell ref="K11:M11"/>
    <mergeCell ref="N11:P11"/>
    <mergeCell ref="Z16:AB16"/>
    <mergeCell ref="AC16:AE16"/>
    <mergeCell ref="Q11:S11"/>
    <mergeCell ref="T11:V11"/>
    <mergeCell ref="W11:Y11"/>
    <mergeCell ref="Z11:AB11"/>
    <mergeCell ref="AC11:AE11"/>
    <mergeCell ref="Q13:S13"/>
    <mergeCell ref="T13:V13"/>
    <mergeCell ref="W13:Y13"/>
    <mergeCell ref="Z13:AB13"/>
    <mergeCell ref="AC13:AE13"/>
    <mergeCell ref="C14:C15"/>
    <mergeCell ref="N14:P14"/>
    <mergeCell ref="H15:J15"/>
    <mergeCell ref="K15:M15"/>
    <mergeCell ref="N13:P13"/>
    <mergeCell ref="W17:Y17"/>
    <mergeCell ref="Z17:AB17"/>
    <mergeCell ref="AC17:AE17"/>
    <mergeCell ref="T18:V18"/>
    <mergeCell ref="W18:Y18"/>
    <mergeCell ref="Z18:AB18"/>
    <mergeCell ref="AC18:AE18"/>
    <mergeCell ref="E19:G19"/>
    <mergeCell ref="H19:J19"/>
    <mergeCell ref="K19:M19"/>
    <mergeCell ref="N19:P19"/>
    <mergeCell ref="Q19:S19"/>
    <mergeCell ref="W19:Y19"/>
    <mergeCell ref="Z19:AB19"/>
    <mergeCell ref="AC19:AE19"/>
    <mergeCell ref="T19:V19"/>
    <mergeCell ref="AC26:AE26"/>
    <mergeCell ref="AA30:AB30"/>
    <mergeCell ref="AD30:AE30"/>
    <mergeCell ref="C31:D31"/>
    <mergeCell ref="C20:C24"/>
    <mergeCell ref="T20:V20"/>
    <mergeCell ref="W20:Y20"/>
    <mergeCell ref="Z20:AB20"/>
    <mergeCell ref="AC20:AE20"/>
    <mergeCell ref="W21:Y21"/>
    <mergeCell ref="Z21:AB21"/>
    <mergeCell ref="K23:M23"/>
    <mergeCell ref="N23:P23"/>
    <mergeCell ref="Q23:S23"/>
    <mergeCell ref="AC21:AE21"/>
    <mergeCell ref="N22:P22"/>
    <mergeCell ref="Q22:S22"/>
    <mergeCell ref="T22:V22"/>
    <mergeCell ref="Z22:AB22"/>
    <mergeCell ref="Z27:AB27"/>
    <mergeCell ref="AC27:AE27"/>
    <mergeCell ref="AO2:AP2"/>
    <mergeCell ref="C28:D28"/>
    <mergeCell ref="C29:D29"/>
    <mergeCell ref="N29:P29"/>
    <mergeCell ref="T29:V29"/>
    <mergeCell ref="C30:D30"/>
    <mergeCell ref="E30:G30"/>
    <mergeCell ref="H30:J30"/>
    <mergeCell ref="K30:M30"/>
    <mergeCell ref="Z24:AB24"/>
    <mergeCell ref="AC24:AE24"/>
    <mergeCell ref="C25:C26"/>
    <mergeCell ref="E25:G25"/>
    <mergeCell ref="AJ30:AK30"/>
    <mergeCell ref="AI19:AK19"/>
    <mergeCell ref="AI20:AK20"/>
    <mergeCell ref="AI21:AK21"/>
    <mergeCell ref="AI24:AK24"/>
    <mergeCell ref="AI26:AK26"/>
    <mergeCell ref="H25:J25"/>
    <mergeCell ref="K25:M25"/>
    <mergeCell ref="Z25:AB25"/>
    <mergeCell ref="AC25:AE25"/>
    <mergeCell ref="Z26:AB26"/>
  </mergeCells>
  <hyperlinks>
    <hyperlink ref="AO2" location="Índice!A1" display="Regresar al índice"/>
  </hyperlinks>
  <printOptions horizontalCentered="1" verticalCentered="1"/>
  <pageMargins left="0.19685039370078741" right="0.19685039370078741" top="0.86614173228346458" bottom="0.39370078740157483" header="0.59055118110236227" footer="0"/>
  <pageSetup paperSize="9" scale="23" orientation="landscape" r:id="rId1"/>
  <headerFooter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U445"/>
  <sheetViews>
    <sheetView showGridLines="0" view="pageBreakPreview" zoomScaleNormal="85" zoomScaleSheetLayoutView="100" zoomScalePageLayoutView="70" workbookViewId="0"/>
  </sheetViews>
  <sheetFormatPr baseColWidth="10" defaultRowHeight="15"/>
  <cols>
    <col min="1" max="1" width="3.7109375" customWidth="1"/>
    <col min="2" max="2" width="2.7109375" customWidth="1"/>
    <col min="3" max="3" width="31.5703125" customWidth="1"/>
    <col min="4" max="4" width="11.140625" customWidth="1"/>
    <col min="5" max="5" width="12.85546875" customWidth="1"/>
    <col min="6" max="6" width="12" customWidth="1"/>
    <col min="7" max="7" width="12.42578125" customWidth="1"/>
    <col min="8" max="10" width="12.85546875" customWidth="1"/>
    <col min="11" max="11" width="12.42578125" customWidth="1"/>
    <col min="12" max="19" width="13.85546875" customWidth="1"/>
    <col min="20" max="20" width="2.7109375" customWidth="1"/>
    <col min="21" max="21" width="3.7109375" customWidth="1"/>
  </cols>
  <sheetData>
    <row r="1" spans="1:21">
      <c r="A1" s="7"/>
    </row>
    <row r="2" spans="1:21" ht="15" customHeight="1">
      <c r="A2" s="7"/>
      <c r="C2" s="272" t="s">
        <v>206</v>
      </c>
      <c r="D2" s="44"/>
      <c r="E2" s="44"/>
      <c r="F2" s="44"/>
      <c r="Q2" s="408" t="s">
        <v>13</v>
      </c>
      <c r="R2" s="408"/>
      <c r="S2" s="383"/>
    </row>
    <row r="3" spans="1:21" ht="15" customHeight="1">
      <c r="A3" s="7"/>
      <c r="C3" s="269"/>
      <c r="D3" s="44"/>
      <c r="E3" s="44"/>
      <c r="F3" s="44"/>
    </row>
    <row r="4" spans="1:21">
      <c r="A4" s="7"/>
      <c r="B4" s="411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384"/>
      <c r="T4" s="230"/>
      <c r="U4" s="63"/>
    </row>
    <row r="5" spans="1:21">
      <c r="A5" s="7"/>
      <c r="B5" s="414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385"/>
      <c r="T5" s="231"/>
      <c r="U5" s="63"/>
    </row>
    <row r="6" spans="1:21">
      <c r="A6" s="7"/>
      <c r="B6" s="414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385"/>
      <c r="T6" s="231"/>
      <c r="U6" s="63"/>
    </row>
    <row r="7" spans="1:21">
      <c r="A7" s="7"/>
      <c r="B7" s="31"/>
      <c r="C7" s="13" t="s">
        <v>14</v>
      </c>
      <c r="D7" s="184">
        <v>39052</v>
      </c>
      <c r="E7" s="184">
        <v>39417</v>
      </c>
      <c r="F7" s="184">
        <v>39783</v>
      </c>
      <c r="G7" s="184">
        <v>40148</v>
      </c>
      <c r="H7" s="184">
        <v>40513</v>
      </c>
      <c r="I7" s="184">
        <v>40878</v>
      </c>
      <c r="J7" s="184">
        <v>41244</v>
      </c>
      <c r="K7" s="184">
        <v>41609</v>
      </c>
      <c r="L7" s="184">
        <v>41974</v>
      </c>
      <c r="M7" s="184">
        <v>42339</v>
      </c>
      <c r="N7" s="184">
        <v>42705</v>
      </c>
      <c r="O7" s="184">
        <v>43070</v>
      </c>
      <c r="P7" s="184">
        <v>43435</v>
      </c>
      <c r="Q7" s="184">
        <v>43800</v>
      </c>
      <c r="R7" s="184">
        <v>44166</v>
      </c>
      <c r="S7" s="184">
        <v>44531</v>
      </c>
      <c r="T7" s="185"/>
      <c r="U7" s="63"/>
    </row>
    <row r="8" spans="1:21">
      <c r="A8" s="7"/>
      <c r="B8" s="31"/>
      <c r="C8" s="16" t="s">
        <v>16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63"/>
    </row>
    <row r="9" spans="1:21">
      <c r="A9" s="7"/>
      <c r="B9" s="31"/>
      <c r="C9" s="19" t="s">
        <v>17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7"/>
      <c r="U9" s="63"/>
    </row>
    <row r="10" spans="1:21">
      <c r="A10" s="7"/>
      <c r="B10" s="31"/>
      <c r="C10" s="20" t="s">
        <v>18</v>
      </c>
      <c r="D10" s="188"/>
      <c r="E10" s="188"/>
      <c r="F10" s="188"/>
      <c r="G10" s="188"/>
      <c r="H10" s="188"/>
      <c r="I10" s="188"/>
      <c r="J10" s="188"/>
      <c r="K10" s="188">
        <v>732</v>
      </c>
      <c r="L10" s="188">
        <v>1168</v>
      </c>
      <c r="M10" s="188">
        <v>1251</v>
      </c>
      <c r="N10" s="188">
        <v>1271</v>
      </c>
      <c r="O10" s="188">
        <v>1426</v>
      </c>
      <c r="P10" s="188">
        <v>1555</v>
      </c>
      <c r="Q10" s="188">
        <v>1686</v>
      </c>
      <c r="R10" s="188">
        <v>1938</v>
      </c>
      <c r="S10" s="188">
        <v>2754</v>
      </c>
      <c r="T10" s="189"/>
      <c r="U10" s="63"/>
    </row>
    <row r="11" spans="1:21">
      <c r="A11" s="7"/>
      <c r="B11" s="31"/>
      <c r="C11" s="24" t="s">
        <v>19</v>
      </c>
      <c r="D11" s="188"/>
      <c r="E11" s="188"/>
      <c r="F11" s="188"/>
      <c r="G11" s="188"/>
      <c r="H11" s="188"/>
      <c r="I11" s="188"/>
      <c r="J11" s="188"/>
      <c r="K11" s="188">
        <v>697</v>
      </c>
      <c r="L11" s="188">
        <v>1098</v>
      </c>
      <c r="M11" s="188">
        <v>1160</v>
      </c>
      <c r="N11" s="188">
        <v>1174</v>
      </c>
      <c r="O11" s="188">
        <v>1343</v>
      </c>
      <c r="P11" s="188">
        <v>1463</v>
      </c>
      <c r="Q11" s="188">
        <v>1579</v>
      </c>
      <c r="R11" s="188">
        <v>1824</v>
      </c>
      <c r="S11" s="188">
        <v>2612</v>
      </c>
      <c r="T11" s="189"/>
      <c r="U11" s="63"/>
    </row>
    <row r="12" spans="1:21">
      <c r="A12" s="7"/>
      <c r="B12" s="31"/>
      <c r="C12" s="24" t="s">
        <v>23</v>
      </c>
      <c r="D12" s="188"/>
      <c r="E12" s="188"/>
      <c r="F12" s="188"/>
      <c r="G12" s="188"/>
      <c r="H12" s="188"/>
      <c r="I12" s="188"/>
      <c r="J12" s="188"/>
      <c r="K12" s="188">
        <v>25</v>
      </c>
      <c r="L12" s="188">
        <v>64</v>
      </c>
      <c r="M12" s="188">
        <v>82</v>
      </c>
      <c r="N12" s="188">
        <v>86</v>
      </c>
      <c r="O12" s="188">
        <v>72</v>
      </c>
      <c r="P12" s="188">
        <v>80</v>
      </c>
      <c r="Q12" s="188">
        <v>93</v>
      </c>
      <c r="R12" s="188">
        <v>93</v>
      </c>
      <c r="S12" s="188">
        <v>85</v>
      </c>
      <c r="T12" s="189"/>
      <c r="U12" s="63"/>
    </row>
    <row r="13" spans="1:21">
      <c r="A13" s="7"/>
      <c r="B13" s="31"/>
      <c r="C13" s="24" t="s">
        <v>24</v>
      </c>
      <c r="D13" s="188"/>
      <c r="E13" s="188"/>
      <c r="F13" s="188"/>
      <c r="G13" s="188"/>
      <c r="H13" s="188"/>
      <c r="I13" s="188"/>
      <c r="J13" s="188"/>
      <c r="K13" s="188">
        <v>3</v>
      </c>
      <c r="L13" s="188"/>
      <c r="M13" s="188">
        <v>1</v>
      </c>
      <c r="N13" s="188">
        <v>3</v>
      </c>
      <c r="O13" s="188"/>
      <c r="P13" s="188"/>
      <c r="Q13" s="188">
        <v>1</v>
      </c>
      <c r="R13" s="188"/>
      <c r="S13" s="188">
        <v>1</v>
      </c>
      <c r="T13" s="189"/>
      <c r="U13" s="63"/>
    </row>
    <row r="14" spans="1:21">
      <c r="A14" s="7"/>
      <c r="B14" s="31"/>
      <c r="C14" s="24" t="s">
        <v>20</v>
      </c>
      <c r="D14" s="188"/>
      <c r="E14" s="188"/>
      <c r="F14" s="188"/>
      <c r="G14" s="188"/>
      <c r="H14" s="188"/>
      <c r="I14" s="188"/>
      <c r="J14" s="188"/>
      <c r="K14" s="188">
        <v>7</v>
      </c>
      <c r="L14" s="188">
        <v>5</v>
      </c>
      <c r="M14" s="188">
        <v>6</v>
      </c>
      <c r="N14" s="188">
        <v>6</v>
      </c>
      <c r="O14" s="188">
        <v>9</v>
      </c>
      <c r="P14" s="188">
        <v>11</v>
      </c>
      <c r="Q14" s="188">
        <v>13</v>
      </c>
      <c r="R14" s="188">
        <v>20</v>
      </c>
      <c r="S14" s="188">
        <v>56</v>
      </c>
      <c r="T14" s="189"/>
      <c r="U14" s="63"/>
    </row>
    <row r="15" spans="1:21">
      <c r="A15" s="7"/>
      <c r="B15" s="31"/>
      <c r="C15" s="24" t="s">
        <v>21</v>
      </c>
      <c r="D15" s="188"/>
      <c r="E15" s="188"/>
      <c r="F15" s="188"/>
      <c r="G15" s="188"/>
      <c r="H15" s="188"/>
      <c r="I15" s="188"/>
      <c r="J15" s="188"/>
      <c r="K15" s="188"/>
      <c r="L15" s="188">
        <v>1</v>
      </c>
      <c r="M15" s="188">
        <v>2</v>
      </c>
      <c r="N15" s="188">
        <v>2</v>
      </c>
      <c r="O15" s="188">
        <v>2</v>
      </c>
      <c r="P15" s="188">
        <v>1</v>
      </c>
      <c r="Q15" s="188"/>
      <c r="R15" s="188">
        <v>1</v>
      </c>
      <c r="S15" s="188"/>
      <c r="T15" s="189"/>
      <c r="U15" s="63"/>
    </row>
    <row r="16" spans="1:21">
      <c r="A16" s="7"/>
      <c r="B16" s="31"/>
      <c r="C16" s="51" t="s">
        <v>22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7"/>
      <c r="U16" s="63"/>
    </row>
    <row r="17" spans="1:21">
      <c r="A17" s="7"/>
      <c r="B17" s="31"/>
      <c r="C17" s="19" t="s">
        <v>22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7"/>
      <c r="U17" s="63"/>
    </row>
    <row r="18" spans="1:21">
      <c r="A18" s="7"/>
      <c r="B18" s="31"/>
      <c r="C18" s="20" t="s">
        <v>22</v>
      </c>
      <c r="D18" s="37"/>
      <c r="E18" s="37">
        <v>6942</v>
      </c>
      <c r="F18" s="37">
        <v>18198</v>
      </c>
      <c r="G18" s="37">
        <v>20587</v>
      </c>
      <c r="H18" s="37">
        <v>24834</v>
      </c>
      <c r="I18" s="37">
        <v>30879</v>
      </c>
      <c r="J18" s="37">
        <v>34897</v>
      </c>
      <c r="K18" s="37">
        <v>35441</v>
      </c>
      <c r="L18" s="37">
        <v>41451</v>
      </c>
      <c r="M18" s="37">
        <v>43539</v>
      </c>
      <c r="N18" s="37">
        <v>46873</v>
      </c>
      <c r="O18" s="37">
        <v>47302</v>
      </c>
      <c r="P18" s="37">
        <v>50409</v>
      </c>
      <c r="Q18" s="37">
        <v>51802</v>
      </c>
      <c r="R18" s="37">
        <v>46114</v>
      </c>
      <c r="S18" s="37">
        <v>50821</v>
      </c>
      <c r="T18" s="190"/>
      <c r="U18" s="63"/>
    </row>
    <row r="19" spans="1:21">
      <c r="A19" s="7"/>
      <c r="B19" s="31"/>
      <c r="C19" s="27" t="s">
        <v>19</v>
      </c>
      <c r="D19" s="37"/>
      <c r="E19" s="37">
        <v>6926</v>
      </c>
      <c r="F19" s="37">
        <v>18107</v>
      </c>
      <c r="G19" s="37">
        <v>20454</v>
      </c>
      <c r="H19" s="37">
        <v>24653</v>
      </c>
      <c r="I19" s="37">
        <v>30678</v>
      </c>
      <c r="J19" s="37">
        <v>34605</v>
      </c>
      <c r="K19" s="37">
        <v>35047</v>
      </c>
      <c r="L19" s="37">
        <v>40911</v>
      </c>
      <c r="M19" s="37">
        <v>42897</v>
      </c>
      <c r="N19" s="37">
        <v>46232</v>
      </c>
      <c r="O19" s="37">
        <v>46710</v>
      </c>
      <c r="P19" s="37">
        <v>49803</v>
      </c>
      <c r="Q19" s="37">
        <v>51167</v>
      </c>
      <c r="R19" s="37">
        <v>45546</v>
      </c>
      <c r="S19" s="37">
        <v>50271</v>
      </c>
      <c r="T19" s="190"/>
      <c r="U19" s="63"/>
    </row>
    <row r="20" spans="1:21">
      <c r="A20" s="7"/>
      <c r="B20" s="31"/>
      <c r="C20" s="27" t="s">
        <v>23</v>
      </c>
      <c r="D20" s="37"/>
      <c r="E20" s="37">
        <v>1</v>
      </c>
      <c r="F20" s="37">
        <v>5</v>
      </c>
      <c r="G20" s="37">
        <v>7</v>
      </c>
      <c r="H20" s="37">
        <v>5</v>
      </c>
      <c r="I20" s="37">
        <v>8</v>
      </c>
      <c r="J20" s="37">
        <v>6</v>
      </c>
      <c r="K20" s="37">
        <v>13</v>
      </c>
      <c r="L20" s="37">
        <v>57</v>
      </c>
      <c r="M20" s="37">
        <v>107</v>
      </c>
      <c r="N20" s="37">
        <v>145</v>
      </c>
      <c r="O20" s="37">
        <v>122</v>
      </c>
      <c r="P20" s="37">
        <v>136</v>
      </c>
      <c r="Q20" s="37">
        <v>122</v>
      </c>
      <c r="R20" s="37">
        <v>130</v>
      </c>
      <c r="S20" s="37">
        <v>152</v>
      </c>
      <c r="T20" s="190"/>
      <c r="U20" s="63"/>
    </row>
    <row r="21" spans="1:21">
      <c r="A21" s="7"/>
      <c r="B21" s="31"/>
      <c r="C21" s="27" t="s">
        <v>24</v>
      </c>
      <c r="D21" s="37"/>
      <c r="E21" s="37">
        <v>7</v>
      </c>
      <c r="F21" s="37">
        <v>7</v>
      </c>
      <c r="G21" s="37">
        <v>6</v>
      </c>
      <c r="H21" s="37">
        <v>7</v>
      </c>
      <c r="I21" s="37">
        <v>6</v>
      </c>
      <c r="J21" s="37">
        <v>7</v>
      </c>
      <c r="K21" s="37">
        <v>6</v>
      </c>
      <c r="L21" s="37">
        <v>3</v>
      </c>
      <c r="M21" s="37">
        <v>4</v>
      </c>
      <c r="N21" s="37">
        <v>3</v>
      </c>
      <c r="O21" s="37">
        <v>4</v>
      </c>
      <c r="P21" s="37">
        <v>4</v>
      </c>
      <c r="Q21" s="37">
        <v>5</v>
      </c>
      <c r="R21" s="37">
        <v>4</v>
      </c>
      <c r="S21" s="37">
        <v>3</v>
      </c>
      <c r="T21" s="190"/>
      <c r="U21" s="63"/>
    </row>
    <row r="22" spans="1:21">
      <c r="A22" s="7"/>
      <c r="B22" s="31"/>
      <c r="C22" s="27" t="s">
        <v>20</v>
      </c>
      <c r="D22" s="37"/>
      <c r="E22" s="37">
        <v>4</v>
      </c>
      <c r="F22" s="37">
        <v>16</v>
      </c>
      <c r="G22" s="37">
        <v>35</v>
      </c>
      <c r="H22" s="37">
        <v>56</v>
      </c>
      <c r="I22" s="37">
        <v>62</v>
      </c>
      <c r="J22" s="37">
        <v>79</v>
      </c>
      <c r="K22" s="37">
        <v>143</v>
      </c>
      <c r="L22" s="37">
        <v>214</v>
      </c>
      <c r="M22" s="37">
        <v>260</v>
      </c>
      <c r="N22" s="37">
        <v>190</v>
      </c>
      <c r="O22" s="37">
        <v>173</v>
      </c>
      <c r="P22" s="37">
        <v>209</v>
      </c>
      <c r="Q22" s="37">
        <v>255</v>
      </c>
      <c r="R22" s="37">
        <v>217</v>
      </c>
      <c r="S22" s="37">
        <v>208</v>
      </c>
      <c r="T22" s="190"/>
      <c r="U22" s="63"/>
    </row>
    <row r="23" spans="1:21">
      <c r="A23" s="7"/>
      <c r="B23" s="31"/>
      <c r="C23" s="27" t="s">
        <v>21</v>
      </c>
      <c r="D23" s="37"/>
      <c r="E23" s="37">
        <v>4</v>
      </c>
      <c r="F23" s="37">
        <v>63</v>
      </c>
      <c r="G23" s="37">
        <v>85</v>
      </c>
      <c r="H23" s="37">
        <v>113</v>
      </c>
      <c r="I23" s="37">
        <v>125</v>
      </c>
      <c r="J23" s="37">
        <v>200</v>
      </c>
      <c r="K23" s="37">
        <v>232</v>
      </c>
      <c r="L23" s="37">
        <v>266</v>
      </c>
      <c r="M23" s="37">
        <v>271</v>
      </c>
      <c r="N23" s="37">
        <v>303</v>
      </c>
      <c r="O23" s="37">
        <v>293</v>
      </c>
      <c r="P23" s="37">
        <v>257</v>
      </c>
      <c r="Q23" s="37">
        <v>253</v>
      </c>
      <c r="R23" s="37">
        <v>217</v>
      </c>
      <c r="S23" s="37">
        <v>187</v>
      </c>
      <c r="T23" s="190"/>
      <c r="U23" s="63"/>
    </row>
    <row r="24" spans="1:21">
      <c r="A24" s="7"/>
      <c r="B24" s="31"/>
      <c r="C24" s="20" t="s">
        <v>151</v>
      </c>
      <c r="D24" s="37"/>
      <c r="E24" s="37"/>
      <c r="F24" s="37"/>
      <c r="G24" s="37"/>
      <c r="H24" s="37"/>
      <c r="I24" s="37">
        <v>8064</v>
      </c>
      <c r="J24" s="37">
        <v>9012</v>
      </c>
      <c r="K24" s="37">
        <v>8711</v>
      </c>
      <c r="L24" s="37">
        <v>10057</v>
      </c>
      <c r="M24" s="37">
        <v>10407</v>
      </c>
      <c r="N24" s="37">
        <v>11175</v>
      </c>
      <c r="O24" s="37">
        <v>10530</v>
      </c>
      <c r="P24" s="37">
        <v>10904</v>
      </c>
      <c r="Q24" s="37">
        <v>9452</v>
      </c>
      <c r="R24" s="37">
        <v>7127</v>
      </c>
      <c r="S24" s="37">
        <v>7593</v>
      </c>
      <c r="T24" s="190"/>
      <c r="U24" s="63"/>
    </row>
    <row r="25" spans="1:21">
      <c r="A25" s="7"/>
      <c r="B25" s="31"/>
      <c r="C25" s="27" t="s">
        <v>19</v>
      </c>
      <c r="D25" s="37"/>
      <c r="E25" s="37"/>
      <c r="F25" s="37"/>
      <c r="G25" s="37"/>
      <c r="H25" s="37"/>
      <c r="I25" s="37">
        <v>8049</v>
      </c>
      <c r="J25" s="37">
        <v>8993</v>
      </c>
      <c r="K25" s="37">
        <v>8664</v>
      </c>
      <c r="L25" s="37">
        <v>10017</v>
      </c>
      <c r="M25" s="37">
        <v>10382</v>
      </c>
      <c r="N25" s="37">
        <v>11147</v>
      </c>
      <c r="O25" s="37">
        <v>10505</v>
      </c>
      <c r="P25" s="37">
        <v>10876</v>
      </c>
      <c r="Q25" s="37">
        <v>9433</v>
      </c>
      <c r="R25" s="37">
        <v>7096</v>
      </c>
      <c r="S25" s="37">
        <v>7533</v>
      </c>
      <c r="T25" s="190"/>
      <c r="U25" s="63"/>
    </row>
    <row r="26" spans="1:21">
      <c r="A26" s="7"/>
      <c r="B26" s="31"/>
      <c r="C26" s="27" t="s">
        <v>23</v>
      </c>
      <c r="D26" s="37"/>
      <c r="E26" s="37"/>
      <c r="F26" s="37"/>
      <c r="G26" s="37"/>
      <c r="H26" s="37"/>
      <c r="I26" s="37">
        <v>4</v>
      </c>
      <c r="J26" s="37">
        <v>2</v>
      </c>
      <c r="K26" s="37">
        <v>1</v>
      </c>
      <c r="L26" s="37">
        <v>2</v>
      </c>
      <c r="M26" s="37">
        <v>1</v>
      </c>
      <c r="N26" s="37">
        <v>4</v>
      </c>
      <c r="O26" s="37">
        <v>2</v>
      </c>
      <c r="P26" s="37">
        <v>1</v>
      </c>
      <c r="Q26" s="37">
        <v>1</v>
      </c>
      <c r="R26" s="37">
        <v>1</v>
      </c>
      <c r="S26" s="37">
        <v>3</v>
      </c>
      <c r="T26" s="190"/>
      <c r="U26" s="63"/>
    </row>
    <row r="27" spans="1:21">
      <c r="A27" s="7"/>
      <c r="B27" s="31"/>
      <c r="C27" s="27" t="s">
        <v>24</v>
      </c>
      <c r="D27" s="37"/>
      <c r="E27" s="37"/>
      <c r="F27" s="37"/>
      <c r="G27" s="37"/>
      <c r="H27" s="37"/>
      <c r="I27" s="37">
        <v>2</v>
      </c>
      <c r="J27" s="37">
        <v>2</v>
      </c>
      <c r="K27" s="37">
        <v>2</v>
      </c>
      <c r="L27" s="37">
        <v>2</v>
      </c>
      <c r="M27" s="37">
        <v>3</v>
      </c>
      <c r="N27" s="37">
        <v>1</v>
      </c>
      <c r="O27" s="37"/>
      <c r="P27" s="37">
        <v>1</v>
      </c>
      <c r="Q27" s="37"/>
      <c r="R27" s="37"/>
      <c r="S27" s="37"/>
      <c r="T27" s="190"/>
      <c r="U27" s="63"/>
    </row>
    <row r="28" spans="1:21">
      <c r="A28" s="7"/>
      <c r="B28" s="31"/>
      <c r="C28" s="27" t="s">
        <v>20</v>
      </c>
      <c r="D28" s="37"/>
      <c r="E28" s="37"/>
      <c r="F28" s="37"/>
      <c r="G28" s="37"/>
      <c r="H28" s="37"/>
      <c r="I28" s="37">
        <v>9</v>
      </c>
      <c r="J28" s="37">
        <v>13</v>
      </c>
      <c r="K28" s="37">
        <v>38</v>
      </c>
      <c r="L28" s="37">
        <v>33</v>
      </c>
      <c r="M28" s="37">
        <v>15</v>
      </c>
      <c r="N28" s="37">
        <v>16</v>
      </c>
      <c r="O28" s="37">
        <v>16</v>
      </c>
      <c r="P28" s="37">
        <v>18</v>
      </c>
      <c r="Q28" s="37">
        <v>13</v>
      </c>
      <c r="R28" s="37">
        <v>18</v>
      </c>
      <c r="S28" s="37">
        <v>46</v>
      </c>
      <c r="T28" s="190"/>
      <c r="U28" s="63"/>
    </row>
    <row r="29" spans="1:21">
      <c r="A29" s="7"/>
      <c r="B29" s="31"/>
      <c r="C29" s="27" t="s">
        <v>21</v>
      </c>
      <c r="D29" s="37"/>
      <c r="E29" s="37"/>
      <c r="F29" s="37"/>
      <c r="G29" s="37"/>
      <c r="H29" s="37"/>
      <c r="I29" s="37"/>
      <c r="J29" s="37">
        <v>2</v>
      </c>
      <c r="K29" s="37">
        <v>6</v>
      </c>
      <c r="L29" s="37">
        <v>3</v>
      </c>
      <c r="M29" s="37">
        <v>6</v>
      </c>
      <c r="N29" s="37">
        <v>7</v>
      </c>
      <c r="O29" s="37">
        <v>7</v>
      </c>
      <c r="P29" s="37">
        <v>8</v>
      </c>
      <c r="Q29" s="37">
        <v>5</v>
      </c>
      <c r="R29" s="37">
        <v>12</v>
      </c>
      <c r="S29" s="37">
        <v>11</v>
      </c>
      <c r="T29" s="190"/>
      <c r="U29" s="63"/>
    </row>
    <row r="30" spans="1:21">
      <c r="A30" s="7"/>
      <c r="B30" s="31"/>
      <c r="C30" s="51" t="s">
        <v>191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190"/>
      <c r="U30" s="63"/>
    </row>
    <row r="31" spans="1:21">
      <c r="A31" s="7"/>
      <c r="B31" s="31"/>
      <c r="C31" s="19" t="s">
        <v>191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90"/>
      <c r="U31" s="63"/>
    </row>
    <row r="32" spans="1:21">
      <c r="A32" s="7"/>
      <c r="B32" s="31"/>
      <c r="C32" s="20" t="s">
        <v>222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>
        <v>956</v>
      </c>
      <c r="T32" s="190"/>
      <c r="U32" s="63"/>
    </row>
    <row r="33" spans="1:21">
      <c r="A33" s="7"/>
      <c r="B33" s="31"/>
      <c r="C33" s="27" t="s">
        <v>19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>
        <v>953</v>
      </c>
      <c r="T33" s="190"/>
      <c r="U33" s="63"/>
    </row>
    <row r="34" spans="1:21">
      <c r="A34" s="7"/>
      <c r="B34" s="31"/>
      <c r="C34" s="27" t="s">
        <v>24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>
        <v>1</v>
      </c>
      <c r="T34" s="190"/>
      <c r="U34" s="63"/>
    </row>
    <row r="35" spans="1:21">
      <c r="A35" s="7"/>
      <c r="B35" s="31"/>
      <c r="C35" s="27" t="s">
        <v>20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>
        <v>1</v>
      </c>
      <c r="T35" s="190"/>
      <c r="U35" s="63"/>
    </row>
    <row r="36" spans="1:21">
      <c r="A36" s="7"/>
      <c r="B36" s="31"/>
      <c r="C36" s="27" t="s">
        <v>21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>
        <v>1</v>
      </c>
      <c r="T36" s="190"/>
      <c r="U36" s="63"/>
    </row>
    <row r="37" spans="1:21">
      <c r="A37" s="7"/>
      <c r="B37" s="31"/>
      <c r="C37" s="25" t="s">
        <v>26</v>
      </c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7"/>
      <c r="U37" s="63"/>
    </row>
    <row r="38" spans="1:21">
      <c r="A38" s="7"/>
      <c r="B38" s="31"/>
      <c r="C38" s="19" t="s">
        <v>27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7"/>
      <c r="U38" s="63"/>
    </row>
    <row r="39" spans="1:21">
      <c r="A39" s="7"/>
      <c r="B39" s="31"/>
      <c r="C39" s="20" t="s">
        <v>28</v>
      </c>
      <c r="D39" s="37"/>
      <c r="E39" s="37"/>
      <c r="F39" s="37"/>
      <c r="G39" s="37"/>
      <c r="H39" s="37"/>
      <c r="I39" s="37"/>
      <c r="J39" s="37"/>
      <c r="K39" s="37">
        <v>1672</v>
      </c>
      <c r="L39" s="37">
        <v>1779</v>
      </c>
      <c r="M39" s="37">
        <v>1627</v>
      </c>
      <c r="N39" s="37">
        <v>1608</v>
      </c>
      <c r="O39" s="37">
        <v>1979</v>
      </c>
      <c r="P39" s="37">
        <v>1185</v>
      </c>
      <c r="Q39" s="37">
        <v>1230</v>
      </c>
      <c r="R39" s="37">
        <v>1297</v>
      </c>
      <c r="S39" s="37">
        <v>1926</v>
      </c>
      <c r="T39" s="190"/>
      <c r="U39" s="63"/>
    </row>
    <row r="40" spans="1:21">
      <c r="A40" s="7"/>
      <c r="B40" s="31"/>
      <c r="C40" s="27" t="s">
        <v>19</v>
      </c>
      <c r="D40" s="37"/>
      <c r="E40" s="37"/>
      <c r="F40" s="37"/>
      <c r="G40" s="37"/>
      <c r="H40" s="37"/>
      <c r="I40" s="37"/>
      <c r="J40" s="37"/>
      <c r="K40" s="37">
        <v>1640</v>
      </c>
      <c r="L40" s="37">
        <v>1725</v>
      </c>
      <c r="M40" s="37">
        <v>1564</v>
      </c>
      <c r="N40" s="37">
        <v>1537</v>
      </c>
      <c r="O40" s="37">
        <v>1909</v>
      </c>
      <c r="P40" s="37">
        <v>1130</v>
      </c>
      <c r="Q40" s="37">
        <v>1165</v>
      </c>
      <c r="R40" s="37">
        <v>1248</v>
      </c>
      <c r="S40" s="37">
        <v>1858</v>
      </c>
      <c r="T40" s="190"/>
      <c r="U40" s="63"/>
    </row>
    <row r="41" spans="1:21">
      <c r="A41" s="7"/>
      <c r="B41" s="31"/>
      <c r="C41" s="27" t="s">
        <v>23</v>
      </c>
      <c r="D41" s="37"/>
      <c r="E41" s="37"/>
      <c r="F41" s="37"/>
      <c r="G41" s="37"/>
      <c r="H41" s="37"/>
      <c r="I41" s="37"/>
      <c r="J41" s="37"/>
      <c r="K41" s="37"/>
      <c r="L41" s="37">
        <v>4</v>
      </c>
      <c r="M41" s="37">
        <v>7</v>
      </c>
      <c r="N41" s="37">
        <v>4</v>
      </c>
      <c r="O41" s="37">
        <v>9</v>
      </c>
      <c r="P41" s="37">
        <v>4</v>
      </c>
      <c r="Q41" s="37">
        <v>6</v>
      </c>
      <c r="R41" s="37">
        <v>2</v>
      </c>
      <c r="S41" s="37">
        <v>6</v>
      </c>
      <c r="T41" s="190"/>
      <c r="U41" s="63"/>
    </row>
    <row r="42" spans="1:21">
      <c r="A42" s="7"/>
      <c r="B42" s="31"/>
      <c r="C42" s="27" t="s">
        <v>24</v>
      </c>
      <c r="D42" s="37"/>
      <c r="E42" s="37"/>
      <c r="F42" s="37"/>
      <c r="G42" s="37"/>
      <c r="H42" s="37"/>
      <c r="I42" s="37"/>
      <c r="J42" s="37"/>
      <c r="K42" s="37">
        <v>1</v>
      </c>
      <c r="L42" s="37"/>
      <c r="M42" s="37"/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190"/>
      <c r="U42" s="63"/>
    </row>
    <row r="43" spans="1:21">
      <c r="A43" s="7"/>
      <c r="B43" s="31"/>
      <c r="C43" s="27" t="s">
        <v>20</v>
      </c>
      <c r="D43" s="37"/>
      <c r="E43" s="37"/>
      <c r="F43" s="37"/>
      <c r="G43" s="37"/>
      <c r="H43" s="37"/>
      <c r="I43" s="37"/>
      <c r="J43" s="37"/>
      <c r="K43" s="37">
        <v>4</v>
      </c>
      <c r="L43" s="37">
        <v>1</v>
      </c>
      <c r="M43" s="37">
        <v>5</v>
      </c>
      <c r="N43" s="37">
        <v>4</v>
      </c>
      <c r="O43" s="37">
        <v>8</v>
      </c>
      <c r="P43" s="37">
        <v>2</v>
      </c>
      <c r="Q43" s="37">
        <v>18</v>
      </c>
      <c r="R43" s="37">
        <v>12</v>
      </c>
      <c r="S43" s="37">
        <v>27</v>
      </c>
      <c r="T43" s="190"/>
      <c r="U43" s="63"/>
    </row>
    <row r="44" spans="1:21">
      <c r="A44" s="7"/>
      <c r="B44" s="31"/>
      <c r="C44" s="27" t="s">
        <v>21</v>
      </c>
      <c r="D44" s="37"/>
      <c r="E44" s="37"/>
      <c r="F44" s="37"/>
      <c r="G44" s="37"/>
      <c r="H44" s="37"/>
      <c r="I44" s="37"/>
      <c r="J44" s="37"/>
      <c r="K44" s="37">
        <v>27</v>
      </c>
      <c r="L44" s="37">
        <v>49</v>
      </c>
      <c r="M44" s="37">
        <v>51</v>
      </c>
      <c r="N44" s="37">
        <v>62</v>
      </c>
      <c r="O44" s="37">
        <v>52</v>
      </c>
      <c r="P44" s="37">
        <v>48</v>
      </c>
      <c r="Q44" s="37">
        <v>40</v>
      </c>
      <c r="R44" s="37">
        <v>34</v>
      </c>
      <c r="S44" s="37">
        <v>34</v>
      </c>
      <c r="T44" s="190"/>
      <c r="U44" s="63"/>
    </row>
    <row r="45" spans="1:21">
      <c r="A45" s="7"/>
      <c r="B45" s="31"/>
      <c r="C45" s="20" t="s">
        <v>29</v>
      </c>
      <c r="D45" s="37"/>
      <c r="E45" s="37"/>
      <c r="F45" s="37"/>
      <c r="G45" s="37"/>
      <c r="H45" s="37"/>
      <c r="I45" s="37"/>
      <c r="J45" s="37"/>
      <c r="K45" s="37"/>
      <c r="L45" s="37">
        <v>1057</v>
      </c>
      <c r="M45" s="37">
        <v>1598</v>
      </c>
      <c r="N45" s="37">
        <v>1085</v>
      </c>
      <c r="O45" s="37">
        <v>1191</v>
      </c>
      <c r="P45" s="37">
        <v>893</v>
      </c>
      <c r="Q45" s="37">
        <v>1007</v>
      </c>
      <c r="R45" s="37">
        <v>819</v>
      </c>
      <c r="S45" s="37">
        <v>855</v>
      </c>
      <c r="T45" s="190"/>
      <c r="U45" s="63"/>
    </row>
    <row r="46" spans="1:21">
      <c r="A46" s="7"/>
      <c r="B46" s="31"/>
      <c r="C46" s="27" t="s">
        <v>19</v>
      </c>
      <c r="D46" s="37"/>
      <c r="E46" s="37"/>
      <c r="F46" s="37"/>
      <c r="G46" s="37"/>
      <c r="H46" s="37"/>
      <c r="I46" s="37"/>
      <c r="J46" s="37"/>
      <c r="K46" s="37"/>
      <c r="L46" s="37">
        <v>1018</v>
      </c>
      <c r="M46" s="37">
        <v>1534</v>
      </c>
      <c r="N46" s="37">
        <v>1027</v>
      </c>
      <c r="O46" s="37">
        <v>1119</v>
      </c>
      <c r="P46" s="37">
        <v>844</v>
      </c>
      <c r="Q46" s="37">
        <v>962</v>
      </c>
      <c r="R46" s="37">
        <v>775</v>
      </c>
      <c r="S46" s="37">
        <v>822</v>
      </c>
      <c r="T46" s="190"/>
      <c r="U46" s="63"/>
    </row>
    <row r="47" spans="1:21">
      <c r="A47" s="7"/>
      <c r="B47" s="31"/>
      <c r="C47" s="27" t="s">
        <v>23</v>
      </c>
      <c r="D47" s="37"/>
      <c r="E47" s="37"/>
      <c r="F47" s="37"/>
      <c r="G47" s="37"/>
      <c r="H47" s="37"/>
      <c r="I47" s="37"/>
      <c r="J47" s="37"/>
      <c r="K47" s="37"/>
      <c r="L47" s="37">
        <v>19</v>
      </c>
      <c r="M47" s="37">
        <v>39</v>
      </c>
      <c r="N47" s="37">
        <v>36</v>
      </c>
      <c r="O47" s="37">
        <v>32</v>
      </c>
      <c r="P47" s="37">
        <v>19</v>
      </c>
      <c r="Q47" s="37">
        <v>18</v>
      </c>
      <c r="R47" s="37">
        <v>11</v>
      </c>
      <c r="S47" s="37">
        <v>11</v>
      </c>
      <c r="T47" s="190"/>
      <c r="U47" s="63"/>
    </row>
    <row r="48" spans="1:21">
      <c r="A48" s="7"/>
      <c r="B48" s="31"/>
      <c r="C48" s="27" t="s">
        <v>24</v>
      </c>
      <c r="D48" s="37"/>
      <c r="E48" s="37"/>
      <c r="F48" s="37"/>
      <c r="G48" s="37"/>
      <c r="H48" s="37"/>
      <c r="I48" s="37"/>
      <c r="J48" s="37"/>
      <c r="K48" s="37"/>
      <c r="L48" s="37"/>
      <c r="M48" s="37">
        <v>1</v>
      </c>
      <c r="N48" s="37">
        <v>1</v>
      </c>
      <c r="O48" s="37">
        <v>1</v>
      </c>
      <c r="P48" s="37">
        <v>1</v>
      </c>
      <c r="Q48" s="37">
        <v>1</v>
      </c>
      <c r="R48" s="37"/>
      <c r="S48" s="37"/>
      <c r="T48" s="190"/>
      <c r="U48" s="63"/>
    </row>
    <row r="49" spans="1:21">
      <c r="A49" s="7"/>
      <c r="B49" s="31"/>
      <c r="C49" s="27" t="s">
        <v>20</v>
      </c>
      <c r="D49" s="37"/>
      <c r="E49" s="37"/>
      <c r="F49" s="37"/>
      <c r="G49" s="37"/>
      <c r="H49" s="37"/>
      <c r="I49" s="37"/>
      <c r="J49" s="37"/>
      <c r="K49" s="37"/>
      <c r="L49" s="37">
        <v>1</v>
      </c>
      <c r="M49" s="37">
        <v>5</v>
      </c>
      <c r="N49" s="37">
        <v>4</v>
      </c>
      <c r="O49" s="37">
        <v>4</v>
      </c>
      <c r="P49" s="37">
        <v>10</v>
      </c>
      <c r="Q49" s="37">
        <v>14</v>
      </c>
      <c r="R49" s="37">
        <v>18</v>
      </c>
      <c r="S49" s="37">
        <v>9</v>
      </c>
      <c r="T49" s="190"/>
      <c r="U49" s="63"/>
    </row>
    <row r="50" spans="1:21">
      <c r="A50" s="7"/>
      <c r="B50" s="31"/>
      <c r="C50" s="27" t="s">
        <v>21</v>
      </c>
      <c r="D50" s="37"/>
      <c r="E50" s="37"/>
      <c r="F50" s="37"/>
      <c r="G50" s="37"/>
      <c r="H50" s="37"/>
      <c r="I50" s="37"/>
      <c r="J50" s="37"/>
      <c r="K50" s="37"/>
      <c r="L50" s="37">
        <v>19</v>
      </c>
      <c r="M50" s="37">
        <v>19</v>
      </c>
      <c r="N50" s="37">
        <v>17</v>
      </c>
      <c r="O50" s="37">
        <v>35</v>
      </c>
      <c r="P50" s="37">
        <v>19</v>
      </c>
      <c r="Q50" s="37">
        <v>12</v>
      </c>
      <c r="R50" s="37">
        <v>15</v>
      </c>
      <c r="S50" s="37">
        <v>13</v>
      </c>
      <c r="T50" s="190"/>
      <c r="U50" s="63"/>
    </row>
    <row r="51" spans="1:21">
      <c r="A51" s="7"/>
      <c r="B51" s="31"/>
      <c r="C51" s="20" t="s">
        <v>152</v>
      </c>
      <c r="D51" s="37"/>
      <c r="E51" s="37"/>
      <c r="F51" s="37"/>
      <c r="G51" s="37"/>
      <c r="H51" s="37"/>
      <c r="I51" s="37"/>
      <c r="J51" s="37"/>
      <c r="K51" s="37">
        <v>1474</v>
      </c>
      <c r="L51" s="37">
        <v>2431</v>
      </c>
      <c r="M51" s="37">
        <v>2408</v>
      </c>
      <c r="N51" s="37">
        <v>1715</v>
      </c>
      <c r="O51" s="37"/>
      <c r="P51" s="37">
        <v>1312</v>
      </c>
      <c r="Q51" s="37">
        <v>1338</v>
      </c>
      <c r="R51" s="37">
        <v>1534</v>
      </c>
      <c r="S51" s="37">
        <v>2177</v>
      </c>
      <c r="T51" s="190"/>
      <c r="U51" s="63"/>
    </row>
    <row r="52" spans="1:21">
      <c r="A52" s="7"/>
      <c r="B52" s="31"/>
      <c r="C52" s="27" t="s">
        <v>19</v>
      </c>
      <c r="D52" s="37"/>
      <c r="E52" s="37"/>
      <c r="F52" s="37"/>
      <c r="G52" s="37"/>
      <c r="H52" s="37"/>
      <c r="I52" s="37"/>
      <c r="J52" s="37"/>
      <c r="K52" s="37">
        <v>1448</v>
      </c>
      <c r="L52" s="37">
        <v>2370</v>
      </c>
      <c r="M52" s="37">
        <v>2350</v>
      </c>
      <c r="N52" s="37">
        <v>1672</v>
      </c>
      <c r="O52" s="37"/>
      <c r="P52" s="37">
        <v>1281</v>
      </c>
      <c r="Q52" s="37">
        <v>1309</v>
      </c>
      <c r="R52" s="37">
        <v>1485</v>
      </c>
      <c r="S52" s="37">
        <v>2129</v>
      </c>
      <c r="T52" s="190"/>
      <c r="U52" s="63"/>
    </row>
    <row r="53" spans="1:21">
      <c r="A53" s="7"/>
      <c r="B53" s="31"/>
      <c r="C53" s="27" t="s">
        <v>23</v>
      </c>
      <c r="D53" s="37"/>
      <c r="E53" s="37"/>
      <c r="F53" s="37"/>
      <c r="G53" s="37"/>
      <c r="H53" s="37"/>
      <c r="I53" s="37"/>
      <c r="J53" s="37"/>
      <c r="K53" s="37">
        <v>5</v>
      </c>
      <c r="L53" s="37">
        <v>9</v>
      </c>
      <c r="M53" s="37">
        <v>9</v>
      </c>
      <c r="N53" s="37">
        <v>13</v>
      </c>
      <c r="O53" s="37"/>
      <c r="P53" s="37">
        <v>4</v>
      </c>
      <c r="Q53" s="37">
        <v>3</v>
      </c>
      <c r="R53" s="37">
        <v>12</v>
      </c>
      <c r="S53" s="37">
        <v>11</v>
      </c>
      <c r="T53" s="190"/>
      <c r="U53" s="63"/>
    </row>
    <row r="54" spans="1:21">
      <c r="A54" s="7"/>
      <c r="B54" s="31"/>
      <c r="C54" s="27" t="s">
        <v>24</v>
      </c>
      <c r="D54" s="37"/>
      <c r="E54" s="37"/>
      <c r="F54" s="37"/>
      <c r="G54" s="37"/>
      <c r="H54" s="37"/>
      <c r="I54" s="37"/>
      <c r="J54" s="37"/>
      <c r="K54" s="37"/>
      <c r="L54" s="37"/>
      <c r="M54" s="37">
        <v>1</v>
      </c>
      <c r="N54" s="37">
        <v>2</v>
      </c>
      <c r="O54" s="37"/>
      <c r="P54" s="37">
        <v>1</v>
      </c>
      <c r="Q54" s="37"/>
      <c r="R54" s="37">
        <v>1</v>
      </c>
      <c r="S54" s="37">
        <v>1</v>
      </c>
      <c r="T54" s="190"/>
      <c r="U54" s="63"/>
    </row>
    <row r="55" spans="1:21">
      <c r="A55" s="7"/>
      <c r="B55" s="31"/>
      <c r="C55" s="27" t="s">
        <v>20</v>
      </c>
      <c r="D55" s="37"/>
      <c r="E55" s="37"/>
      <c r="F55" s="37"/>
      <c r="G55" s="37"/>
      <c r="H55" s="37"/>
      <c r="I55" s="37"/>
      <c r="J55" s="37"/>
      <c r="K55" s="37">
        <v>2</v>
      </c>
      <c r="L55" s="37">
        <v>7</v>
      </c>
      <c r="M55" s="37">
        <v>9</v>
      </c>
      <c r="N55" s="37">
        <v>6</v>
      </c>
      <c r="O55" s="37"/>
      <c r="P55" s="37">
        <v>10</v>
      </c>
      <c r="Q55" s="37">
        <v>5</v>
      </c>
      <c r="R55" s="37">
        <v>17</v>
      </c>
      <c r="S55" s="37">
        <v>27</v>
      </c>
      <c r="T55" s="190"/>
      <c r="U55" s="63"/>
    </row>
    <row r="56" spans="1:21">
      <c r="A56" s="7"/>
      <c r="B56" s="31"/>
      <c r="C56" s="27" t="s">
        <v>21</v>
      </c>
      <c r="D56" s="37"/>
      <c r="E56" s="37"/>
      <c r="F56" s="37"/>
      <c r="G56" s="37"/>
      <c r="H56" s="37"/>
      <c r="I56" s="37"/>
      <c r="J56" s="37"/>
      <c r="K56" s="37">
        <v>19</v>
      </c>
      <c r="L56" s="37">
        <v>45</v>
      </c>
      <c r="M56" s="37">
        <v>39</v>
      </c>
      <c r="N56" s="37">
        <v>22</v>
      </c>
      <c r="O56" s="37"/>
      <c r="P56" s="37">
        <v>16</v>
      </c>
      <c r="Q56" s="37">
        <v>21</v>
      </c>
      <c r="R56" s="37">
        <v>19</v>
      </c>
      <c r="S56" s="37">
        <v>9</v>
      </c>
      <c r="T56" s="190"/>
      <c r="U56" s="63"/>
    </row>
    <row r="57" spans="1:21">
      <c r="A57" s="7"/>
      <c r="B57" s="31"/>
      <c r="C57" s="20" t="s">
        <v>193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>
        <v>396</v>
      </c>
      <c r="T57" s="190"/>
      <c r="U57" s="63"/>
    </row>
    <row r="58" spans="1:21">
      <c r="A58" s="7"/>
      <c r="B58" s="31"/>
      <c r="C58" s="27" t="s">
        <v>19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>
        <v>391</v>
      </c>
      <c r="T58" s="190"/>
      <c r="U58" s="63"/>
    </row>
    <row r="59" spans="1:21">
      <c r="A59" s="7"/>
      <c r="B59" s="31"/>
      <c r="C59" s="27" t="s">
        <v>23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>
        <v>2</v>
      </c>
      <c r="T59" s="190"/>
      <c r="U59" s="63"/>
    </row>
    <row r="60" spans="1:21">
      <c r="A60" s="7"/>
      <c r="B60" s="31"/>
      <c r="C60" s="27" t="s">
        <v>20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>
        <v>1</v>
      </c>
      <c r="T60" s="190"/>
      <c r="U60" s="63"/>
    </row>
    <row r="61" spans="1:21">
      <c r="A61" s="7"/>
      <c r="B61" s="31"/>
      <c r="C61" s="27" t="s">
        <v>21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>
        <v>2</v>
      </c>
      <c r="T61" s="190"/>
      <c r="U61" s="63"/>
    </row>
    <row r="62" spans="1:21">
      <c r="A62" s="7"/>
      <c r="B62" s="31"/>
      <c r="C62" s="28" t="s">
        <v>26</v>
      </c>
      <c r="D62" s="186"/>
      <c r="E62" s="37"/>
      <c r="F62" s="37"/>
      <c r="G62" s="37"/>
      <c r="H62" s="37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7"/>
      <c r="U62" s="63"/>
    </row>
    <row r="63" spans="1:21">
      <c r="A63" s="7"/>
      <c r="B63" s="31"/>
      <c r="C63" s="20" t="s">
        <v>26</v>
      </c>
      <c r="D63" s="37"/>
      <c r="E63" s="37"/>
      <c r="F63" s="37"/>
      <c r="G63" s="37"/>
      <c r="H63" s="37"/>
      <c r="I63" s="37"/>
      <c r="J63" s="37"/>
      <c r="K63" s="37">
        <v>2614</v>
      </c>
      <c r="L63" s="37">
        <v>3271</v>
      </c>
      <c r="M63" s="37">
        <v>3602</v>
      </c>
      <c r="N63" s="37">
        <v>3645</v>
      </c>
      <c r="O63" s="37">
        <v>4393</v>
      </c>
      <c r="P63" s="37">
        <v>5109</v>
      </c>
      <c r="Q63" s="37">
        <v>6330</v>
      </c>
      <c r="R63" s="37">
        <v>5293</v>
      </c>
      <c r="S63" s="37">
        <v>6206</v>
      </c>
      <c r="T63" s="190"/>
      <c r="U63" s="63"/>
    </row>
    <row r="64" spans="1:21">
      <c r="A64" s="7"/>
      <c r="B64" s="31"/>
      <c r="C64" s="27" t="s">
        <v>19</v>
      </c>
      <c r="D64" s="37"/>
      <c r="E64" s="37"/>
      <c r="F64" s="37"/>
      <c r="G64" s="37"/>
      <c r="H64" s="37"/>
      <c r="I64" s="37"/>
      <c r="J64" s="37"/>
      <c r="K64" s="37">
        <v>2586</v>
      </c>
      <c r="L64" s="37">
        <v>3227</v>
      </c>
      <c r="M64" s="37">
        <v>3552</v>
      </c>
      <c r="N64" s="37">
        <v>3601</v>
      </c>
      <c r="O64" s="37">
        <v>4345</v>
      </c>
      <c r="P64" s="37">
        <v>5074</v>
      </c>
      <c r="Q64" s="37">
        <v>6278</v>
      </c>
      <c r="R64" s="37">
        <v>5249</v>
      </c>
      <c r="S64" s="37">
        <v>6151</v>
      </c>
      <c r="T64" s="190"/>
      <c r="U64" s="63"/>
    </row>
    <row r="65" spans="1:21">
      <c r="A65" s="7"/>
      <c r="B65" s="31"/>
      <c r="C65" s="27" t="s">
        <v>23</v>
      </c>
      <c r="D65" s="37"/>
      <c r="E65" s="37"/>
      <c r="F65" s="37"/>
      <c r="G65" s="37"/>
      <c r="H65" s="37"/>
      <c r="I65" s="37"/>
      <c r="J65" s="37"/>
      <c r="K65" s="37">
        <v>1</v>
      </c>
      <c r="L65" s="37">
        <v>9</v>
      </c>
      <c r="M65" s="37">
        <v>5</v>
      </c>
      <c r="N65" s="37">
        <v>6</v>
      </c>
      <c r="O65" s="37">
        <v>9</v>
      </c>
      <c r="P65" s="37">
        <v>9</v>
      </c>
      <c r="Q65" s="37">
        <v>17</v>
      </c>
      <c r="R65" s="37">
        <v>11</v>
      </c>
      <c r="S65" s="37">
        <v>15</v>
      </c>
      <c r="T65" s="190"/>
      <c r="U65" s="63"/>
    </row>
    <row r="66" spans="1:21">
      <c r="A66" s="7"/>
      <c r="B66" s="31"/>
      <c r="C66" s="27" t="s">
        <v>24</v>
      </c>
      <c r="D66" s="37"/>
      <c r="E66" s="37"/>
      <c r="F66" s="37"/>
      <c r="G66" s="37"/>
      <c r="H66" s="37"/>
      <c r="I66" s="37"/>
      <c r="J66" s="37"/>
      <c r="K66" s="37">
        <v>0</v>
      </c>
      <c r="L66" s="37">
        <v>0</v>
      </c>
      <c r="M66" s="37">
        <v>1</v>
      </c>
      <c r="N66" s="37">
        <v>2</v>
      </c>
      <c r="O66" s="37">
        <v>1</v>
      </c>
      <c r="P66" s="37">
        <v>2</v>
      </c>
      <c r="Q66" s="37">
        <v>1</v>
      </c>
      <c r="R66" s="37">
        <v>1</v>
      </c>
      <c r="S66" s="37">
        <v>1</v>
      </c>
      <c r="T66" s="190"/>
      <c r="U66" s="63"/>
    </row>
    <row r="67" spans="1:21">
      <c r="A67" s="7"/>
      <c r="B67" s="31"/>
      <c r="C67" s="27" t="s">
        <v>20</v>
      </c>
      <c r="D67" s="37"/>
      <c r="E67" s="37"/>
      <c r="F67" s="37"/>
      <c r="G67" s="37"/>
      <c r="H67" s="37"/>
      <c r="I67" s="37"/>
      <c r="J67" s="37"/>
      <c r="K67" s="37">
        <v>1</v>
      </c>
      <c r="L67" s="37">
        <v>4</v>
      </c>
      <c r="M67" s="37">
        <v>5</v>
      </c>
      <c r="N67" s="37">
        <v>4</v>
      </c>
      <c r="O67" s="37">
        <v>9</v>
      </c>
      <c r="P67" s="37">
        <v>5</v>
      </c>
      <c r="Q67" s="37">
        <v>9</v>
      </c>
      <c r="R67" s="37">
        <v>9</v>
      </c>
      <c r="S67" s="37">
        <v>17</v>
      </c>
      <c r="T67" s="190"/>
      <c r="U67" s="63"/>
    </row>
    <row r="68" spans="1:21" ht="13.5" customHeight="1">
      <c r="A68" s="7"/>
      <c r="B68" s="31"/>
      <c r="C68" s="27" t="s">
        <v>21</v>
      </c>
      <c r="D68" s="37"/>
      <c r="E68" s="37"/>
      <c r="F68" s="37"/>
      <c r="G68" s="37"/>
      <c r="H68" s="37"/>
      <c r="I68" s="37"/>
      <c r="J68" s="37"/>
      <c r="K68" s="37">
        <v>26</v>
      </c>
      <c r="L68" s="37">
        <v>31</v>
      </c>
      <c r="M68" s="37">
        <v>39</v>
      </c>
      <c r="N68" s="37">
        <v>32</v>
      </c>
      <c r="O68" s="37">
        <v>29</v>
      </c>
      <c r="P68" s="37">
        <v>19</v>
      </c>
      <c r="Q68" s="37">
        <v>25</v>
      </c>
      <c r="R68" s="37">
        <v>23</v>
      </c>
      <c r="S68" s="37">
        <v>22</v>
      </c>
      <c r="T68" s="190"/>
      <c r="U68" s="63"/>
    </row>
    <row r="69" spans="1:21" ht="13.5" customHeight="1">
      <c r="A69" s="7"/>
      <c r="B69" s="39"/>
      <c r="C69" s="208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7"/>
      <c r="U69" s="63"/>
    </row>
    <row r="70" spans="1:21" ht="13.5" customHeight="1">
      <c r="A70" s="7"/>
      <c r="B70" s="289"/>
      <c r="C70" s="290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63"/>
    </row>
    <row r="71" spans="1:21" ht="13.5" customHeight="1">
      <c r="A71" s="7"/>
      <c r="B71" s="289"/>
      <c r="C71" s="290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63"/>
    </row>
    <row r="72" spans="1:21" ht="13.5" customHeight="1">
      <c r="A72" s="7"/>
      <c r="B72" s="289"/>
      <c r="C72" s="290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63"/>
    </row>
    <row r="73" spans="1:21" ht="13.5" customHeight="1">
      <c r="A73" s="7"/>
      <c r="B73" s="289"/>
      <c r="C73" s="290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63"/>
    </row>
    <row r="74" spans="1:21">
      <c r="A74" s="7"/>
      <c r="B74" s="31"/>
      <c r="C74" s="36" t="s">
        <v>31</v>
      </c>
      <c r="D74" s="268"/>
      <c r="E74" s="268"/>
      <c r="F74" s="268"/>
      <c r="G74" s="268"/>
      <c r="H74" s="268"/>
      <c r="I74" s="268"/>
      <c r="J74" s="268"/>
      <c r="K74" s="268"/>
      <c r="L74" s="268"/>
      <c r="M74" s="268">
        <v>1970</v>
      </c>
      <c r="N74" s="268">
        <v>2073</v>
      </c>
      <c r="O74" s="268">
        <v>2281</v>
      </c>
      <c r="P74" s="268">
        <v>2724</v>
      </c>
      <c r="Q74" s="268">
        <v>3458</v>
      </c>
      <c r="R74" s="268">
        <v>2872</v>
      </c>
      <c r="S74" s="268">
        <v>3076</v>
      </c>
      <c r="T74" s="190"/>
      <c r="U74" s="63"/>
    </row>
    <row r="75" spans="1:21">
      <c r="A75" s="7"/>
      <c r="B75" s="31"/>
      <c r="C75" s="27" t="s">
        <v>19</v>
      </c>
      <c r="D75" s="37"/>
      <c r="E75" s="37"/>
      <c r="F75" s="37"/>
      <c r="G75" s="37"/>
      <c r="H75" s="37"/>
      <c r="I75" s="37"/>
      <c r="J75" s="37"/>
      <c r="K75" s="37"/>
      <c r="L75" s="37"/>
      <c r="M75" s="37">
        <v>1939</v>
      </c>
      <c r="N75" s="37">
        <v>2047</v>
      </c>
      <c r="O75" s="37">
        <v>2262</v>
      </c>
      <c r="P75" s="37">
        <v>2706</v>
      </c>
      <c r="Q75" s="37">
        <v>3438</v>
      </c>
      <c r="R75" s="37">
        <v>2851</v>
      </c>
      <c r="S75" s="37">
        <v>3057</v>
      </c>
      <c r="T75" s="190"/>
      <c r="U75" s="63"/>
    </row>
    <row r="76" spans="1:21">
      <c r="A76" s="7"/>
      <c r="B76" s="31"/>
      <c r="C76" s="27" t="s">
        <v>23</v>
      </c>
      <c r="D76" s="37"/>
      <c r="E76" s="37"/>
      <c r="F76" s="37"/>
      <c r="G76" s="37"/>
      <c r="H76" s="37"/>
      <c r="I76" s="37"/>
      <c r="J76" s="37"/>
      <c r="K76" s="37"/>
      <c r="L76" s="37"/>
      <c r="M76" s="37">
        <v>0</v>
      </c>
      <c r="N76" s="37"/>
      <c r="O76" s="37"/>
      <c r="P76" s="37"/>
      <c r="Q76" s="37">
        <v>2</v>
      </c>
      <c r="R76" s="37">
        <v>1</v>
      </c>
      <c r="S76" s="37"/>
      <c r="T76" s="190"/>
      <c r="U76" s="63"/>
    </row>
    <row r="77" spans="1:21">
      <c r="A77" s="7"/>
      <c r="B77" s="31"/>
      <c r="C77" s="27" t="s">
        <v>24</v>
      </c>
      <c r="D77" s="37"/>
      <c r="E77" s="37"/>
      <c r="F77" s="37"/>
      <c r="G77" s="37"/>
      <c r="H77" s="37"/>
      <c r="I77" s="37"/>
      <c r="J77" s="37"/>
      <c r="K77" s="37"/>
      <c r="L77" s="37"/>
      <c r="M77" s="37">
        <v>1</v>
      </c>
      <c r="N77" s="37">
        <v>1</v>
      </c>
      <c r="O77" s="37">
        <v>1</v>
      </c>
      <c r="P77" s="37"/>
      <c r="Q77" s="37">
        <v>1</v>
      </c>
      <c r="R77" s="37">
        <v>1</v>
      </c>
      <c r="S77" s="37">
        <v>1</v>
      </c>
      <c r="T77" s="190"/>
      <c r="U77" s="63"/>
    </row>
    <row r="78" spans="1:21">
      <c r="A78" s="7"/>
      <c r="B78" s="31"/>
      <c r="C78" s="27" t="s">
        <v>20</v>
      </c>
      <c r="D78" s="37"/>
      <c r="E78" s="37"/>
      <c r="F78" s="37"/>
      <c r="G78" s="37"/>
      <c r="H78" s="37"/>
      <c r="I78" s="37"/>
      <c r="J78" s="37"/>
      <c r="K78" s="37"/>
      <c r="L78" s="37"/>
      <c r="M78" s="37">
        <v>2</v>
      </c>
      <c r="N78" s="37">
        <v>3</v>
      </c>
      <c r="O78" s="37">
        <v>1</v>
      </c>
      <c r="P78" s="37">
        <v>3</v>
      </c>
      <c r="Q78" s="37">
        <v>2</v>
      </c>
      <c r="R78" s="37">
        <v>3</v>
      </c>
      <c r="S78" s="37">
        <v>4</v>
      </c>
      <c r="T78" s="190"/>
      <c r="U78" s="63"/>
    </row>
    <row r="79" spans="1:21">
      <c r="A79" s="7"/>
      <c r="B79" s="31"/>
      <c r="C79" s="27" t="s">
        <v>21</v>
      </c>
      <c r="D79" s="37"/>
      <c r="E79" s="37"/>
      <c r="F79" s="37"/>
      <c r="G79" s="37"/>
      <c r="H79" s="37"/>
      <c r="I79" s="37"/>
      <c r="J79" s="37"/>
      <c r="K79" s="37"/>
      <c r="L79" s="37"/>
      <c r="M79" s="37">
        <v>28</v>
      </c>
      <c r="N79" s="37">
        <v>22</v>
      </c>
      <c r="O79" s="37">
        <v>17</v>
      </c>
      <c r="P79" s="37">
        <v>15</v>
      </c>
      <c r="Q79" s="37">
        <v>15</v>
      </c>
      <c r="R79" s="37">
        <v>16</v>
      </c>
      <c r="S79" s="37">
        <v>14</v>
      </c>
      <c r="T79" s="190"/>
      <c r="U79" s="63"/>
    </row>
    <row r="80" spans="1:21">
      <c r="A80" s="7"/>
      <c r="B80" s="31"/>
      <c r="C80" s="20" t="s">
        <v>153</v>
      </c>
      <c r="D80" s="37"/>
      <c r="E80" s="37"/>
      <c r="F80" s="37"/>
      <c r="G80" s="37"/>
      <c r="H80" s="37"/>
      <c r="I80" s="37"/>
      <c r="J80" s="37"/>
      <c r="K80" s="37"/>
      <c r="L80" s="37">
        <v>2044</v>
      </c>
      <c r="M80" s="37">
        <v>2182</v>
      </c>
      <c r="N80" s="37">
        <v>2049</v>
      </c>
      <c r="O80" s="37">
        <v>2176</v>
      </c>
      <c r="P80" s="37">
        <v>2358</v>
      </c>
      <c r="Q80" s="37">
        <v>2644</v>
      </c>
      <c r="R80" s="37">
        <v>2037</v>
      </c>
      <c r="S80" s="37">
        <v>2701</v>
      </c>
      <c r="T80" s="190"/>
      <c r="U80" s="63"/>
    </row>
    <row r="81" spans="1:21">
      <c r="A81" s="7"/>
      <c r="B81" s="31"/>
      <c r="C81" s="27" t="s">
        <v>19</v>
      </c>
      <c r="D81" s="37"/>
      <c r="E81" s="37"/>
      <c r="F81" s="37"/>
      <c r="G81" s="37"/>
      <c r="H81" s="37"/>
      <c r="I81" s="37"/>
      <c r="J81" s="37"/>
      <c r="K81" s="37"/>
      <c r="L81" s="37">
        <v>2040</v>
      </c>
      <c r="M81" s="37">
        <v>2171</v>
      </c>
      <c r="N81" s="37">
        <v>2037</v>
      </c>
      <c r="O81" s="37">
        <v>2169</v>
      </c>
      <c r="P81" s="37">
        <v>2347</v>
      </c>
      <c r="Q81" s="37">
        <v>2632</v>
      </c>
      <c r="R81" s="37">
        <v>2029</v>
      </c>
      <c r="S81" s="37">
        <v>2687</v>
      </c>
      <c r="T81" s="190"/>
      <c r="U81" s="63"/>
    </row>
    <row r="82" spans="1:21">
      <c r="A82" s="7"/>
      <c r="B82" s="31"/>
      <c r="C82" s="27" t="s">
        <v>23</v>
      </c>
      <c r="D82" s="37"/>
      <c r="E82" s="37"/>
      <c r="F82" s="37"/>
      <c r="G82" s="37"/>
      <c r="H82" s="37"/>
      <c r="I82" s="37"/>
      <c r="J82" s="37"/>
      <c r="K82" s="37"/>
      <c r="L82" s="37">
        <v>0</v>
      </c>
      <c r="M82" s="37">
        <v>3</v>
      </c>
      <c r="N82" s="37">
        <v>6</v>
      </c>
      <c r="O82" s="37">
        <v>3</v>
      </c>
      <c r="P82" s="37">
        <v>3</v>
      </c>
      <c r="Q82" s="37">
        <v>4</v>
      </c>
      <c r="R82" s="37">
        <v>4</v>
      </c>
      <c r="S82" s="37">
        <v>4</v>
      </c>
      <c r="T82" s="190"/>
      <c r="U82" s="63"/>
    </row>
    <row r="83" spans="1:21">
      <c r="A83" s="7"/>
      <c r="B83" s="31"/>
      <c r="C83" s="27" t="s">
        <v>24</v>
      </c>
      <c r="D83" s="37"/>
      <c r="E83" s="37"/>
      <c r="F83" s="37"/>
      <c r="G83" s="37"/>
      <c r="H83" s="37"/>
      <c r="I83" s="37"/>
      <c r="J83" s="37"/>
      <c r="K83" s="37"/>
      <c r="L83" s="37">
        <v>0</v>
      </c>
      <c r="M83" s="37">
        <v>1</v>
      </c>
      <c r="N83" s="37"/>
      <c r="O83" s="37">
        <v>2</v>
      </c>
      <c r="P83" s="37">
        <v>1</v>
      </c>
      <c r="Q83" s="37"/>
      <c r="R83" s="37"/>
      <c r="S83" s="37"/>
      <c r="T83" s="190"/>
      <c r="U83" s="63"/>
    </row>
    <row r="84" spans="1:21">
      <c r="A84" s="7"/>
      <c r="B84" s="31"/>
      <c r="C84" s="27" t="s">
        <v>20</v>
      </c>
      <c r="D84" s="37"/>
      <c r="E84" s="37"/>
      <c r="F84" s="37"/>
      <c r="G84" s="37"/>
      <c r="H84" s="37"/>
      <c r="I84" s="37"/>
      <c r="J84" s="37"/>
      <c r="K84" s="37"/>
      <c r="L84" s="37">
        <v>0</v>
      </c>
      <c r="M84" s="37">
        <v>2</v>
      </c>
      <c r="N84" s="37">
        <v>2</v>
      </c>
      <c r="O84" s="37">
        <v>1</v>
      </c>
      <c r="P84" s="37">
        <v>2</v>
      </c>
      <c r="Q84" s="37">
        <v>5</v>
      </c>
      <c r="R84" s="37">
        <v>1</v>
      </c>
      <c r="S84" s="37">
        <v>7</v>
      </c>
      <c r="T84" s="190"/>
      <c r="U84" s="63"/>
    </row>
    <row r="85" spans="1:21">
      <c r="A85" s="7"/>
      <c r="B85" s="31"/>
      <c r="C85" s="27" t="s">
        <v>21</v>
      </c>
      <c r="D85" s="37"/>
      <c r="E85" s="37"/>
      <c r="F85" s="37"/>
      <c r="G85" s="37"/>
      <c r="H85" s="37"/>
      <c r="I85" s="37"/>
      <c r="J85" s="37"/>
      <c r="K85" s="37"/>
      <c r="L85" s="37">
        <v>4</v>
      </c>
      <c r="M85" s="37">
        <v>5</v>
      </c>
      <c r="N85" s="37">
        <v>4</v>
      </c>
      <c r="O85" s="37">
        <v>1</v>
      </c>
      <c r="P85" s="37">
        <v>5</v>
      </c>
      <c r="Q85" s="37">
        <v>3</v>
      </c>
      <c r="R85" s="37">
        <v>3</v>
      </c>
      <c r="S85" s="37">
        <v>3</v>
      </c>
      <c r="T85" s="190"/>
      <c r="U85" s="63"/>
    </row>
    <row r="86" spans="1:21">
      <c r="A86" s="7"/>
      <c r="B86" s="31"/>
      <c r="C86" s="20" t="s">
        <v>32</v>
      </c>
      <c r="D86" s="37"/>
      <c r="E86" s="37"/>
      <c r="F86" s="37"/>
      <c r="G86" s="37"/>
      <c r="H86" s="37"/>
      <c r="I86" s="37"/>
      <c r="J86" s="37"/>
      <c r="K86" s="37">
        <v>2021</v>
      </c>
      <c r="L86" s="37">
        <v>2291</v>
      </c>
      <c r="M86" s="37">
        <v>2156</v>
      </c>
      <c r="N86" s="37">
        <v>1993</v>
      </c>
      <c r="O86" s="37">
        <v>2052</v>
      </c>
      <c r="P86" s="37">
        <v>2235</v>
      </c>
      <c r="Q86" s="37">
        <v>2729</v>
      </c>
      <c r="R86" s="37">
        <v>2217</v>
      </c>
      <c r="S86" s="37">
        <v>2469</v>
      </c>
      <c r="T86" s="190"/>
      <c r="U86" s="63"/>
    </row>
    <row r="87" spans="1:21">
      <c r="A87" s="7"/>
      <c r="B87" s="31"/>
      <c r="C87" s="27" t="s">
        <v>19</v>
      </c>
      <c r="D87" s="37"/>
      <c r="E87" s="37"/>
      <c r="F87" s="37"/>
      <c r="G87" s="37"/>
      <c r="H87" s="37"/>
      <c r="I87" s="37"/>
      <c r="J87" s="37"/>
      <c r="K87" s="37">
        <v>2005</v>
      </c>
      <c r="L87" s="37">
        <v>2272</v>
      </c>
      <c r="M87" s="37">
        <v>2139</v>
      </c>
      <c r="N87" s="37">
        <v>1983</v>
      </c>
      <c r="O87" s="37">
        <v>2038</v>
      </c>
      <c r="P87" s="37">
        <v>2226</v>
      </c>
      <c r="Q87" s="37">
        <v>2717</v>
      </c>
      <c r="R87" s="37">
        <v>2207</v>
      </c>
      <c r="S87" s="37">
        <v>2460</v>
      </c>
      <c r="T87" s="190"/>
      <c r="U87" s="63"/>
    </row>
    <row r="88" spans="1:21">
      <c r="A88" s="7"/>
      <c r="B88" s="31"/>
      <c r="C88" s="27" t="s">
        <v>23</v>
      </c>
      <c r="D88" s="37"/>
      <c r="E88" s="37"/>
      <c r="F88" s="37"/>
      <c r="G88" s="37"/>
      <c r="H88" s="37"/>
      <c r="I88" s="37"/>
      <c r="J88" s="37"/>
      <c r="K88" s="37">
        <v>0</v>
      </c>
      <c r="L88" s="37">
        <v>0</v>
      </c>
      <c r="M88" s="37">
        <v>0</v>
      </c>
      <c r="N88" s="37">
        <v>1</v>
      </c>
      <c r="O88" s="37">
        <v>1</v>
      </c>
      <c r="P88" s="37"/>
      <c r="Q88" s="37">
        <v>2</v>
      </c>
      <c r="R88" s="37">
        <v>2</v>
      </c>
      <c r="S88" s="37"/>
      <c r="T88" s="190"/>
      <c r="U88" s="63"/>
    </row>
    <row r="89" spans="1:21">
      <c r="A89" s="7"/>
      <c r="B89" s="31"/>
      <c r="C89" s="27" t="s">
        <v>24</v>
      </c>
      <c r="D89" s="37"/>
      <c r="E89" s="37"/>
      <c r="F89" s="37"/>
      <c r="G89" s="37"/>
      <c r="H89" s="37"/>
      <c r="I89" s="37"/>
      <c r="J89" s="37"/>
      <c r="K89" s="37">
        <v>0</v>
      </c>
      <c r="L89" s="37">
        <v>0</v>
      </c>
      <c r="M89" s="37">
        <v>1</v>
      </c>
      <c r="N89" s="37">
        <v>1</v>
      </c>
      <c r="O89" s="37">
        <v>1</v>
      </c>
      <c r="P89" s="37">
        <v>1</v>
      </c>
      <c r="Q89" s="37">
        <v>1</v>
      </c>
      <c r="R89" s="37">
        <v>1</v>
      </c>
      <c r="S89" s="37">
        <v>1</v>
      </c>
      <c r="T89" s="190"/>
      <c r="U89" s="63"/>
    </row>
    <row r="90" spans="1:21">
      <c r="A90" s="7"/>
      <c r="B90" s="31"/>
      <c r="C90" s="27" t="s">
        <v>20</v>
      </c>
      <c r="D90" s="37"/>
      <c r="E90" s="37"/>
      <c r="F90" s="37"/>
      <c r="G90" s="37"/>
      <c r="H90" s="37"/>
      <c r="I90" s="37"/>
      <c r="J90" s="37"/>
      <c r="K90" s="37">
        <v>0</v>
      </c>
      <c r="L90" s="37">
        <v>1</v>
      </c>
      <c r="M90" s="37">
        <v>1</v>
      </c>
      <c r="N90" s="37">
        <v>1</v>
      </c>
      <c r="O90" s="37">
        <v>1</v>
      </c>
      <c r="P90" s="37">
        <v>2</v>
      </c>
      <c r="Q90" s="37">
        <v>1</v>
      </c>
      <c r="R90" s="37">
        <v>3</v>
      </c>
      <c r="S90" s="37">
        <v>1</v>
      </c>
      <c r="T90" s="190"/>
      <c r="U90" s="63"/>
    </row>
    <row r="91" spans="1:21">
      <c r="A91" s="7"/>
      <c r="B91" s="31"/>
      <c r="C91" s="27" t="s">
        <v>21</v>
      </c>
      <c r="D91" s="37"/>
      <c r="E91" s="37"/>
      <c r="F91" s="37"/>
      <c r="G91" s="37"/>
      <c r="H91" s="37"/>
      <c r="I91" s="37"/>
      <c r="J91" s="37"/>
      <c r="K91" s="37">
        <v>16</v>
      </c>
      <c r="L91" s="37">
        <v>18</v>
      </c>
      <c r="M91" s="37">
        <v>15</v>
      </c>
      <c r="N91" s="37">
        <v>7</v>
      </c>
      <c r="O91" s="37">
        <v>11</v>
      </c>
      <c r="P91" s="37">
        <v>6</v>
      </c>
      <c r="Q91" s="37">
        <v>8</v>
      </c>
      <c r="R91" s="37">
        <v>4</v>
      </c>
      <c r="S91" s="37">
        <v>7</v>
      </c>
      <c r="T91" s="190"/>
      <c r="U91" s="63"/>
    </row>
    <row r="92" spans="1:21">
      <c r="A92" s="7"/>
      <c r="B92" s="31"/>
      <c r="C92" s="20" t="s">
        <v>33</v>
      </c>
      <c r="D92" s="37"/>
      <c r="E92" s="37"/>
      <c r="F92" s="37"/>
      <c r="G92" s="37"/>
      <c r="H92" s="37"/>
      <c r="I92" s="37">
        <v>1302</v>
      </c>
      <c r="J92" s="37">
        <v>2700</v>
      </c>
      <c r="K92" s="37">
        <v>2806</v>
      </c>
      <c r="L92" s="37">
        <v>2751</v>
      </c>
      <c r="M92" s="37">
        <v>2630</v>
      </c>
      <c r="N92" s="37">
        <v>2646</v>
      </c>
      <c r="O92" s="37">
        <v>3136</v>
      </c>
      <c r="P92" s="37">
        <v>3284</v>
      </c>
      <c r="Q92" s="37">
        <v>3659</v>
      </c>
      <c r="R92" s="37">
        <v>3920</v>
      </c>
      <c r="S92" s="37">
        <v>5677</v>
      </c>
      <c r="T92" s="190"/>
      <c r="U92" s="63"/>
    </row>
    <row r="93" spans="1:21">
      <c r="A93" s="7"/>
      <c r="B93" s="31"/>
      <c r="C93" s="27" t="s">
        <v>19</v>
      </c>
      <c r="D93" s="37"/>
      <c r="E93" s="37"/>
      <c r="F93" s="37"/>
      <c r="G93" s="37"/>
      <c r="H93" s="37"/>
      <c r="I93" s="37">
        <v>1300</v>
      </c>
      <c r="J93" s="37">
        <v>2678</v>
      </c>
      <c r="K93" s="37">
        <v>2773</v>
      </c>
      <c r="L93" s="37">
        <v>2711</v>
      </c>
      <c r="M93" s="37">
        <v>2606</v>
      </c>
      <c r="N93" s="37">
        <v>2606</v>
      </c>
      <c r="O93" s="37">
        <v>3090</v>
      </c>
      <c r="P93" s="37">
        <v>3243</v>
      </c>
      <c r="Q93" s="37">
        <v>3612</v>
      </c>
      <c r="R93" s="37">
        <v>3858</v>
      </c>
      <c r="S93" s="37">
        <v>5613</v>
      </c>
      <c r="T93" s="190"/>
      <c r="U93" s="63"/>
    </row>
    <row r="94" spans="1:21">
      <c r="A94" s="7"/>
      <c r="B94" s="31"/>
      <c r="C94" s="27" t="s">
        <v>23</v>
      </c>
      <c r="D94" s="37"/>
      <c r="E94" s="37"/>
      <c r="F94" s="37"/>
      <c r="G94" s="37"/>
      <c r="H94" s="37"/>
      <c r="I94" s="37">
        <v>1</v>
      </c>
      <c r="J94" s="37">
        <v>3</v>
      </c>
      <c r="K94" s="37">
        <v>8</v>
      </c>
      <c r="L94" s="37">
        <v>24</v>
      </c>
      <c r="M94" s="37">
        <v>9</v>
      </c>
      <c r="N94" s="37">
        <v>23</v>
      </c>
      <c r="O94" s="37">
        <v>32</v>
      </c>
      <c r="P94" s="37">
        <v>37</v>
      </c>
      <c r="Q94" s="37">
        <v>35</v>
      </c>
      <c r="R94" s="37">
        <v>37</v>
      </c>
      <c r="S94" s="37">
        <v>26</v>
      </c>
      <c r="T94" s="190"/>
      <c r="U94" s="63"/>
    </row>
    <row r="95" spans="1:21">
      <c r="A95" s="7"/>
      <c r="B95" s="31"/>
      <c r="C95" s="27" t="s">
        <v>24</v>
      </c>
      <c r="D95" s="37"/>
      <c r="E95" s="37"/>
      <c r="F95" s="37"/>
      <c r="G95" s="37"/>
      <c r="H95" s="37"/>
      <c r="I95" s="37">
        <v>1</v>
      </c>
      <c r="J95" s="37">
        <v>0</v>
      </c>
      <c r="K95" s="37">
        <v>1</v>
      </c>
      <c r="L95" s="37">
        <v>0</v>
      </c>
      <c r="M95" s="37">
        <v>1</v>
      </c>
      <c r="N95" s="37">
        <v>1</v>
      </c>
      <c r="O95" s="37">
        <v>1</v>
      </c>
      <c r="P95" s="37">
        <v>1</v>
      </c>
      <c r="Q95" s="37"/>
      <c r="R95" s="37">
        <v>1</v>
      </c>
      <c r="S95" s="37">
        <v>1</v>
      </c>
      <c r="T95" s="190"/>
      <c r="U95" s="63"/>
    </row>
    <row r="96" spans="1:21">
      <c r="A96" s="7"/>
      <c r="B96" s="31"/>
      <c r="C96" s="27" t="s">
        <v>20</v>
      </c>
      <c r="D96" s="37"/>
      <c r="E96" s="37"/>
      <c r="F96" s="37"/>
      <c r="G96" s="37"/>
      <c r="H96" s="37"/>
      <c r="I96" s="37"/>
      <c r="J96" s="37">
        <v>3</v>
      </c>
      <c r="K96" s="37">
        <v>4</v>
      </c>
      <c r="L96" s="37">
        <v>5</v>
      </c>
      <c r="M96" s="37">
        <v>5</v>
      </c>
      <c r="N96" s="37">
        <v>5</v>
      </c>
      <c r="O96" s="37">
        <v>6</v>
      </c>
      <c r="P96" s="37">
        <v>2</v>
      </c>
      <c r="Q96" s="37">
        <v>6</v>
      </c>
      <c r="R96" s="37">
        <v>10</v>
      </c>
      <c r="S96" s="37">
        <v>26</v>
      </c>
      <c r="T96" s="190"/>
      <c r="U96" s="63"/>
    </row>
    <row r="97" spans="1:21">
      <c r="A97" s="7"/>
      <c r="B97" s="31"/>
      <c r="C97" s="27" t="s">
        <v>21</v>
      </c>
      <c r="D97" s="37"/>
      <c r="E97" s="37"/>
      <c r="F97" s="37"/>
      <c r="G97" s="37"/>
      <c r="H97" s="37"/>
      <c r="I97" s="37"/>
      <c r="J97" s="37">
        <v>16</v>
      </c>
      <c r="K97" s="37">
        <v>20</v>
      </c>
      <c r="L97" s="37">
        <v>11</v>
      </c>
      <c r="M97" s="37">
        <v>9</v>
      </c>
      <c r="N97" s="37">
        <v>11</v>
      </c>
      <c r="O97" s="37">
        <v>7</v>
      </c>
      <c r="P97" s="37">
        <v>1</v>
      </c>
      <c r="Q97" s="37">
        <v>6</v>
      </c>
      <c r="R97" s="37">
        <v>14</v>
      </c>
      <c r="S97" s="37">
        <v>11</v>
      </c>
      <c r="T97" s="190"/>
      <c r="U97" s="63"/>
    </row>
    <row r="98" spans="1:21">
      <c r="A98" s="7"/>
      <c r="B98" s="31"/>
      <c r="C98" s="28" t="s">
        <v>179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190"/>
      <c r="U98" s="63"/>
    </row>
    <row r="99" spans="1:21">
      <c r="A99" s="7"/>
      <c r="B99" s="31"/>
      <c r="C99" s="20" t="s">
        <v>179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>
        <v>1162</v>
      </c>
      <c r="P99" s="37">
        <v>1270</v>
      </c>
      <c r="Q99" s="37">
        <v>1336</v>
      </c>
      <c r="R99" s="37">
        <v>1324</v>
      </c>
      <c r="S99" s="37">
        <v>2143</v>
      </c>
      <c r="T99" s="190"/>
      <c r="U99" s="63"/>
    </row>
    <row r="100" spans="1:21">
      <c r="A100" s="7"/>
      <c r="B100" s="31"/>
      <c r="C100" s="27" t="s">
        <v>19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>
        <v>1124</v>
      </c>
      <c r="P100" s="37">
        <v>1232</v>
      </c>
      <c r="Q100" s="37">
        <v>1305</v>
      </c>
      <c r="R100" s="37">
        <v>1291</v>
      </c>
      <c r="S100" s="37">
        <v>2094</v>
      </c>
      <c r="T100" s="190"/>
      <c r="U100" s="63"/>
    </row>
    <row r="101" spans="1:21">
      <c r="A101" s="7"/>
      <c r="B101" s="31"/>
      <c r="C101" s="27" t="s">
        <v>23</v>
      </c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>
        <v>32</v>
      </c>
      <c r="P101" s="37">
        <v>31</v>
      </c>
      <c r="Q101" s="37">
        <v>26</v>
      </c>
      <c r="R101" s="37">
        <v>28</v>
      </c>
      <c r="S101" s="37">
        <v>25</v>
      </c>
      <c r="T101" s="190"/>
      <c r="U101" s="63"/>
    </row>
    <row r="102" spans="1:21">
      <c r="A102" s="7"/>
      <c r="B102" s="31"/>
      <c r="C102" s="27" t="s">
        <v>24</v>
      </c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>
        <v>1</v>
      </c>
      <c r="Q102" s="37"/>
      <c r="R102" s="37"/>
      <c r="S102" s="37"/>
      <c r="T102" s="190"/>
      <c r="U102" s="63"/>
    </row>
    <row r="103" spans="1:21">
      <c r="A103" s="7"/>
      <c r="B103" s="31"/>
      <c r="C103" s="27" t="s">
        <v>20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>
        <v>6</v>
      </c>
      <c r="P103" s="37">
        <v>6</v>
      </c>
      <c r="Q103" s="37">
        <v>4</v>
      </c>
      <c r="R103" s="37">
        <v>4</v>
      </c>
      <c r="S103" s="37">
        <v>19</v>
      </c>
      <c r="T103" s="190"/>
      <c r="U103" s="63"/>
    </row>
    <row r="104" spans="1:21">
      <c r="A104" s="7"/>
      <c r="B104" s="31"/>
      <c r="C104" s="27" t="s">
        <v>21</v>
      </c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>
        <v>5</v>
      </c>
      <c r="T104" s="190"/>
      <c r="U104" s="63"/>
    </row>
    <row r="105" spans="1:21">
      <c r="A105" s="7"/>
      <c r="B105" s="31"/>
      <c r="C105" s="51" t="s">
        <v>154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>
        <v>1</v>
      </c>
      <c r="R105" s="37">
        <v>1</v>
      </c>
      <c r="S105" s="37"/>
      <c r="T105" s="190"/>
      <c r="U105" s="63"/>
    </row>
    <row r="106" spans="1:21">
      <c r="A106" s="7"/>
      <c r="B106" s="31"/>
      <c r="C106" s="19" t="s">
        <v>35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186"/>
      <c r="R106" s="186"/>
      <c r="S106" s="186"/>
      <c r="T106" s="190"/>
      <c r="U106" s="63"/>
    </row>
    <row r="107" spans="1:21">
      <c r="A107" s="7"/>
      <c r="B107" s="31"/>
      <c r="C107" s="20" t="s">
        <v>155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>
        <v>372</v>
      </c>
      <c r="O107" s="37">
        <v>688</v>
      </c>
      <c r="P107" s="37">
        <v>752</v>
      </c>
      <c r="Q107" s="186"/>
      <c r="R107" s="186">
        <v>999</v>
      </c>
      <c r="S107" s="186">
        <v>1360</v>
      </c>
      <c r="T107" s="190"/>
      <c r="U107" s="63"/>
    </row>
    <row r="108" spans="1:21">
      <c r="A108" s="7"/>
      <c r="B108" s="31"/>
      <c r="C108" s="27" t="s">
        <v>19</v>
      </c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>
        <v>368</v>
      </c>
      <c r="O108" s="37">
        <v>682</v>
      </c>
      <c r="P108" s="37">
        <v>748</v>
      </c>
      <c r="Q108" s="37">
        <v>906</v>
      </c>
      <c r="R108" s="37">
        <v>994</v>
      </c>
      <c r="S108" s="37">
        <v>1356</v>
      </c>
      <c r="T108" s="190"/>
      <c r="U108" s="63"/>
    </row>
    <row r="109" spans="1:21">
      <c r="A109" s="7"/>
      <c r="B109" s="31"/>
      <c r="C109" s="27" t="s">
        <v>23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190"/>
      <c r="U109" s="63"/>
    </row>
    <row r="110" spans="1:21">
      <c r="A110" s="7"/>
      <c r="B110" s="31"/>
      <c r="C110" s="27" t="s">
        <v>24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>
        <v>1</v>
      </c>
      <c r="O110" s="37">
        <v>1</v>
      </c>
      <c r="P110" s="37">
        <v>1</v>
      </c>
      <c r="Q110" s="37">
        <v>902</v>
      </c>
      <c r="R110" s="37"/>
      <c r="S110" s="37">
        <v>1</v>
      </c>
      <c r="T110" s="190"/>
      <c r="U110" s="63"/>
    </row>
    <row r="111" spans="1:21">
      <c r="A111" s="7"/>
      <c r="B111" s="31"/>
      <c r="C111" s="27" t="s">
        <v>20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>
        <v>3</v>
      </c>
      <c r="O111" s="37">
        <v>5</v>
      </c>
      <c r="P111" s="37">
        <v>2</v>
      </c>
      <c r="Q111" s="37">
        <v>1</v>
      </c>
      <c r="R111" s="37">
        <v>4</v>
      </c>
      <c r="S111" s="37">
        <v>3</v>
      </c>
      <c r="T111" s="190"/>
      <c r="U111" s="63"/>
    </row>
    <row r="112" spans="1:21">
      <c r="A112" s="7"/>
      <c r="B112" s="31"/>
      <c r="C112" s="27" t="s">
        <v>21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>
        <v>1</v>
      </c>
      <c r="Q112" s="37">
        <v>2</v>
      </c>
      <c r="R112" s="37">
        <v>1</v>
      </c>
      <c r="S112" s="37"/>
      <c r="T112" s="190"/>
      <c r="U112" s="63"/>
    </row>
    <row r="113" spans="1:21">
      <c r="A113" s="7"/>
      <c r="B113" s="31"/>
      <c r="C113" s="20" t="s">
        <v>36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190"/>
      <c r="U113" s="63"/>
    </row>
    <row r="114" spans="1:21">
      <c r="A114" s="7"/>
      <c r="B114" s="31"/>
      <c r="C114" s="27" t="s">
        <v>19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190"/>
      <c r="U114" s="63"/>
    </row>
    <row r="115" spans="1:21">
      <c r="A115" s="7"/>
      <c r="B115" s="31"/>
      <c r="C115" s="27" t="s">
        <v>24</v>
      </c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190"/>
      <c r="U115" s="63"/>
    </row>
    <row r="116" spans="1:21">
      <c r="A116" s="7"/>
      <c r="B116" s="31"/>
      <c r="C116" s="27" t="s">
        <v>20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190"/>
      <c r="U116" s="63"/>
    </row>
    <row r="117" spans="1:21">
      <c r="A117" s="7"/>
      <c r="B117" s="31"/>
      <c r="C117" s="27" t="s">
        <v>21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190"/>
      <c r="U117" s="63"/>
    </row>
    <row r="118" spans="1:21">
      <c r="A118" s="7"/>
      <c r="B118" s="31"/>
      <c r="C118" s="51" t="s">
        <v>37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>
        <v>1</v>
      </c>
      <c r="R118" s="37"/>
      <c r="S118" s="37"/>
      <c r="T118" s="190"/>
      <c r="U118" s="63"/>
    </row>
    <row r="119" spans="1:21">
      <c r="A119" s="7"/>
      <c r="B119" s="31"/>
      <c r="C119" s="19" t="s">
        <v>38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190"/>
      <c r="U119" s="63"/>
    </row>
    <row r="120" spans="1:21">
      <c r="A120" s="7"/>
      <c r="B120" s="31"/>
      <c r="C120" s="20" t="s">
        <v>156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191">
        <v>1372</v>
      </c>
      <c r="N120" s="191">
        <v>1588</v>
      </c>
      <c r="O120" s="191">
        <v>1403</v>
      </c>
      <c r="P120" s="191">
        <v>1607</v>
      </c>
      <c r="Q120" s="37">
        <v>1699</v>
      </c>
      <c r="R120" s="37">
        <v>1732</v>
      </c>
      <c r="S120" s="37">
        <v>2626</v>
      </c>
      <c r="T120" s="190"/>
      <c r="U120" s="63"/>
    </row>
    <row r="121" spans="1:21">
      <c r="A121" s="7"/>
      <c r="B121" s="31"/>
      <c r="C121" s="27" t="s">
        <v>19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191">
        <v>1304</v>
      </c>
      <c r="N121" s="191">
        <v>1491</v>
      </c>
      <c r="O121" s="191">
        <v>1331</v>
      </c>
      <c r="P121" s="191">
        <v>1524</v>
      </c>
      <c r="Q121" s="37">
        <v>1616</v>
      </c>
      <c r="R121" s="37">
        <v>1633</v>
      </c>
      <c r="S121" s="37">
        <v>2537</v>
      </c>
      <c r="T121" s="190"/>
      <c r="U121" s="63"/>
    </row>
    <row r="122" spans="1:21">
      <c r="A122" s="7"/>
      <c r="B122" s="31"/>
      <c r="C122" s="27" t="s">
        <v>23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191">
        <v>56</v>
      </c>
      <c r="N122" s="191">
        <v>77</v>
      </c>
      <c r="O122" s="191">
        <v>56</v>
      </c>
      <c r="P122" s="191">
        <v>68</v>
      </c>
      <c r="Q122" s="37">
        <v>64</v>
      </c>
      <c r="R122" s="37">
        <v>76</v>
      </c>
      <c r="S122" s="37">
        <v>68</v>
      </c>
      <c r="T122" s="190"/>
      <c r="U122" s="63"/>
    </row>
    <row r="123" spans="1:21">
      <c r="A123" s="7"/>
      <c r="B123" s="31"/>
      <c r="C123" s="27" t="s">
        <v>24</v>
      </c>
      <c r="D123" s="37"/>
      <c r="E123" s="37"/>
      <c r="F123" s="37"/>
      <c r="G123" s="37"/>
      <c r="H123" s="37"/>
      <c r="I123" s="37"/>
      <c r="J123" s="37"/>
      <c r="K123" s="37"/>
      <c r="L123" s="37"/>
      <c r="M123" s="191">
        <v>3</v>
      </c>
      <c r="N123" s="191">
        <v>4</v>
      </c>
      <c r="O123" s="191">
        <v>3</v>
      </c>
      <c r="P123" s="191">
        <v>4</v>
      </c>
      <c r="Q123" s="37">
        <v>4</v>
      </c>
      <c r="R123" s="37">
        <v>3</v>
      </c>
      <c r="S123" s="37">
        <v>3</v>
      </c>
      <c r="T123" s="190"/>
      <c r="U123" s="63"/>
    </row>
    <row r="124" spans="1:21">
      <c r="A124" s="7"/>
      <c r="B124" s="31"/>
      <c r="C124" s="27" t="s">
        <v>20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191">
        <v>7</v>
      </c>
      <c r="N124" s="191">
        <v>12</v>
      </c>
      <c r="O124" s="191">
        <v>12</v>
      </c>
      <c r="P124" s="191">
        <v>10</v>
      </c>
      <c r="Q124" s="37">
        <v>15</v>
      </c>
      <c r="R124" s="37">
        <v>19</v>
      </c>
      <c r="S124" s="37">
        <v>18</v>
      </c>
      <c r="T124" s="190"/>
      <c r="U124" s="63"/>
    </row>
    <row r="125" spans="1:21">
      <c r="A125" s="7"/>
      <c r="B125" s="31"/>
      <c r="C125" s="27" t="s">
        <v>21</v>
      </c>
      <c r="D125" s="37"/>
      <c r="E125" s="37"/>
      <c r="F125" s="37"/>
      <c r="G125" s="37"/>
      <c r="H125" s="37"/>
      <c r="I125" s="37"/>
      <c r="J125" s="37"/>
      <c r="K125" s="37"/>
      <c r="L125" s="37"/>
      <c r="M125" s="191">
        <v>2</v>
      </c>
      <c r="N125" s="191">
        <v>4</v>
      </c>
      <c r="O125" s="191">
        <v>1</v>
      </c>
      <c r="P125" s="191">
        <v>1</v>
      </c>
      <c r="Q125" s="37"/>
      <c r="R125" s="37">
        <v>1</v>
      </c>
      <c r="S125" s="37"/>
      <c r="T125" s="190"/>
      <c r="U125" s="63"/>
    </row>
    <row r="126" spans="1:21">
      <c r="A126" s="7"/>
      <c r="B126" s="31"/>
      <c r="C126" s="51" t="s">
        <v>39</v>
      </c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37"/>
      <c r="S126" s="37"/>
      <c r="T126" s="187"/>
      <c r="U126" s="63"/>
    </row>
    <row r="127" spans="1:21">
      <c r="A127" s="7"/>
      <c r="B127" s="31"/>
      <c r="C127" s="19" t="s">
        <v>40</v>
      </c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7"/>
      <c r="U127" s="63"/>
    </row>
    <row r="128" spans="1:21">
      <c r="A128" s="7"/>
      <c r="B128" s="31"/>
      <c r="C128" s="20" t="s">
        <v>40</v>
      </c>
      <c r="D128" s="37"/>
      <c r="E128" s="37"/>
      <c r="F128" s="37"/>
      <c r="G128" s="37"/>
      <c r="H128" s="37">
        <v>353</v>
      </c>
      <c r="I128" s="37">
        <v>759</v>
      </c>
      <c r="J128" s="37">
        <v>812</v>
      </c>
      <c r="K128" s="37">
        <v>998</v>
      </c>
      <c r="L128" s="37">
        <v>1795</v>
      </c>
      <c r="M128" s="37">
        <v>1557</v>
      </c>
      <c r="N128" s="37">
        <v>1395</v>
      </c>
      <c r="O128" s="37">
        <v>1270</v>
      </c>
      <c r="P128" s="37">
        <v>1254</v>
      </c>
      <c r="Q128" s="37">
        <v>1347</v>
      </c>
      <c r="R128" s="37">
        <v>1517</v>
      </c>
      <c r="S128" s="37">
        <v>1890</v>
      </c>
      <c r="T128" s="190"/>
      <c r="U128" s="63"/>
    </row>
    <row r="129" spans="1:21">
      <c r="A129" s="7"/>
      <c r="B129" s="31"/>
      <c r="C129" s="27" t="s">
        <v>19</v>
      </c>
      <c r="D129" s="37"/>
      <c r="E129" s="37"/>
      <c r="F129" s="37"/>
      <c r="G129" s="37"/>
      <c r="H129" s="37">
        <v>353</v>
      </c>
      <c r="I129" s="37">
        <v>758</v>
      </c>
      <c r="J129" s="37">
        <v>812</v>
      </c>
      <c r="K129" s="37">
        <v>987</v>
      </c>
      <c r="L129" s="37">
        <v>1738</v>
      </c>
      <c r="M129" s="37">
        <v>1484</v>
      </c>
      <c r="N129" s="37">
        <v>1319</v>
      </c>
      <c r="O129" s="37">
        <v>1218</v>
      </c>
      <c r="P129" s="37">
        <v>1191</v>
      </c>
      <c r="Q129" s="37">
        <v>1291</v>
      </c>
      <c r="R129" s="37">
        <v>1442</v>
      </c>
      <c r="S129" s="37">
        <v>1817</v>
      </c>
      <c r="T129" s="190"/>
      <c r="U129" s="63"/>
    </row>
    <row r="130" spans="1:21">
      <c r="A130" s="7"/>
      <c r="B130" s="31"/>
      <c r="C130" s="27" t="s">
        <v>23</v>
      </c>
      <c r="D130" s="37"/>
      <c r="E130" s="37"/>
      <c r="F130" s="37"/>
      <c r="G130" s="37"/>
      <c r="H130" s="37"/>
      <c r="I130" s="37">
        <v>1</v>
      </c>
      <c r="J130" s="37"/>
      <c r="K130" s="37">
        <v>7</v>
      </c>
      <c r="L130" s="37">
        <v>51</v>
      </c>
      <c r="M130" s="37">
        <v>68</v>
      </c>
      <c r="N130" s="37">
        <v>68</v>
      </c>
      <c r="O130" s="37">
        <v>45</v>
      </c>
      <c r="P130" s="37">
        <v>55</v>
      </c>
      <c r="Q130" s="37">
        <v>49</v>
      </c>
      <c r="R130" s="37">
        <v>61</v>
      </c>
      <c r="S130" s="37">
        <v>60</v>
      </c>
      <c r="T130" s="190"/>
      <c r="U130" s="63"/>
    </row>
    <row r="131" spans="1:21">
      <c r="A131" s="7"/>
      <c r="B131" s="31"/>
      <c r="C131" s="27" t="s">
        <v>24</v>
      </c>
      <c r="D131" s="37"/>
      <c r="E131" s="37"/>
      <c r="F131" s="37"/>
      <c r="G131" s="37"/>
      <c r="H131" s="37"/>
      <c r="I131" s="37"/>
      <c r="J131" s="37"/>
      <c r="K131" s="37">
        <v>3</v>
      </c>
      <c r="L131" s="37">
        <v>1</v>
      </c>
      <c r="M131" s="37">
        <v>3</v>
      </c>
      <c r="N131" s="37">
        <v>3</v>
      </c>
      <c r="O131" s="37">
        <v>2</v>
      </c>
      <c r="P131" s="37">
        <v>2</v>
      </c>
      <c r="Q131" s="37">
        <v>3</v>
      </c>
      <c r="R131" s="37">
        <v>2</v>
      </c>
      <c r="S131" s="37">
        <v>1</v>
      </c>
      <c r="T131" s="190"/>
      <c r="U131" s="63"/>
    </row>
    <row r="132" spans="1:21">
      <c r="A132" s="7"/>
      <c r="B132" s="31"/>
      <c r="C132" s="271" t="s">
        <v>20</v>
      </c>
      <c r="D132" s="268"/>
      <c r="E132" s="268"/>
      <c r="F132" s="268"/>
      <c r="G132" s="268"/>
      <c r="H132" s="268"/>
      <c r="I132" s="268"/>
      <c r="J132" s="268"/>
      <c r="K132" s="268">
        <v>1</v>
      </c>
      <c r="L132" s="268">
        <v>4</v>
      </c>
      <c r="M132" s="268">
        <v>2</v>
      </c>
      <c r="N132" s="268">
        <v>4</v>
      </c>
      <c r="O132" s="268">
        <v>4</v>
      </c>
      <c r="P132" s="268">
        <v>5</v>
      </c>
      <c r="Q132" s="37">
        <v>4</v>
      </c>
      <c r="R132" s="293">
        <v>11</v>
      </c>
      <c r="S132" s="293">
        <v>12</v>
      </c>
      <c r="T132" s="190"/>
      <c r="U132" s="63"/>
    </row>
    <row r="133" spans="1:21">
      <c r="A133" s="7"/>
      <c r="B133" s="31"/>
      <c r="C133" s="27" t="s">
        <v>21</v>
      </c>
      <c r="D133" s="37"/>
      <c r="E133" s="37"/>
      <c r="F133" s="37"/>
      <c r="G133" s="37"/>
      <c r="H133" s="37"/>
      <c r="I133" s="37"/>
      <c r="J133" s="37"/>
      <c r="K133" s="37"/>
      <c r="L133" s="37">
        <v>1</v>
      </c>
      <c r="M133" s="37"/>
      <c r="N133" s="37">
        <v>1</v>
      </c>
      <c r="O133" s="37">
        <v>1</v>
      </c>
      <c r="P133" s="37">
        <v>1</v>
      </c>
      <c r="Q133" s="37"/>
      <c r="R133" s="37">
        <v>1</v>
      </c>
      <c r="S133" s="37"/>
      <c r="T133" s="190"/>
      <c r="U133" s="63"/>
    </row>
    <row r="134" spans="1:21">
      <c r="A134" s="7"/>
      <c r="B134" s="39"/>
      <c r="C134" s="208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7"/>
      <c r="U134" s="63"/>
    </row>
    <row r="135" spans="1:21">
      <c r="A135" s="7"/>
      <c r="B135" s="289"/>
      <c r="C135" s="290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63"/>
    </row>
    <row r="136" spans="1:21">
      <c r="A136" s="7"/>
      <c r="B136" s="289"/>
      <c r="C136" s="290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63"/>
    </row>
    <row r="137" spans="1:21">
      <c r="A137" s="7"/>
      <c r="B137" s="289"/>
      <c r="C137" s="290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63"/>
    </row>
    <row r="138" spans="1:21">
      <c r="A138" s="7"/>
      <c r="B138" s="31"/>
      <c r="C138" s="51" t="s">
        <v>42</v>
      </c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7"/>
      <c r="U138" s="63"/>
    </row>
    <row r="139" spans="1:21">
      <c r="A139" s="7"/>
      <c r="B139" s="31"/>
      <c r="C139" s="19" t="s">
        <v>157</v>
      </c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7"/>
      <c r="U139" s="63"/>
    </row>
    <row r="140" spans="1:21">
      <c r="A140" s="7"/>
      <c r="B140" s="31"/>
      <c r="C140" s="20" t="s">
        <v>157</v>
      </c>
      <c r="D140" s="186"/>
      <c r="E140" s="186"/>
      <c r="F140" s="186"/>
      <c r="G140" s="186"/>
      <c r="H140" s="186"/>
      <c r="I140" s="186"/>
      <c r="J140" s="186"/>
      <c r="K140" s="186"/>
      <c r="L140" s="186"/>
      <c r="M140" s="37">
        <v>493</v>
      </c>
      <c r="N140" s="37">
        <v>630</v>
      </c>
      <c r="O140" s="37">
        <v>720</v>
      </c>
      <c r="P140" s="37">
        <v>870</v>
      </c>
      <c r="Q140" s="37">
        <v>1100</v>
      </c>
      <c r="R140" s="37">
        <v>1107</v>
      </c>
      <c r="S140" s="37">
        <v>1796</v>
      </c>
      <c r="T140" s="190"/>
      <c r="U140" s="63"/>
    </row>
    <row r="141" spans="1:21">
      <c r="A141" s="7"/>
      <c r="B141" s="31"/>
      <c r="C141" s="27" t="s">
        <v>19</v>
      </c>
      <c r="D141" s="186"/>
      <c r="E141" s="186"/>
      <c r="F141" s="186"/>
      <c r="G141" s="186"/>
      <c r="H141" s="186"/>
      <c r="I141" s="186"/>
      <c r="J141" s="186"/>
      <c r="K141" s="186"/>
      <c r="L141" s="186"/>
      <c r="M141" s="37">
        <v>480</v>
      </c>
      <c r="N141" s="37">
        <v>615</v>
      </c>
      <c r="O141" s="37">
        <v>692</v>
      </c>
      <c r="P141" s="37">
        <v>845</v>
      </c>
      <c r="Q141" s="37">
        <v>1066</v>
      </c>
      <c r="R141" s="37">
        <v>1068</v>
      </c>
      <c r="S141" s="37">
        <v>1748</v>
      </c>
      <c r="T141" s="190"/>
      <c r="U141" s="63"/>
    </row>
    <row r="142" spans="1:21">
      <c r="A142" s="7"/>
      <c r="B142" s="31"/>
      <c r="C142" s="27" t="s">
        <v>23</v>
      </c>
      <c r="D142" s="186"/>
      <c r="E142" s="186"/>
      <c r="F142" s="186"/>
      <c r="G142" s="186"/>
      <c r="H142" s="186"/>
      <c r="I142" s="186"/>
      <c r="J142" s="186"/>
      <c r="K142" s="186"/>
      <c r="L142" s="186"/>
      <c r="M142" s="37">
        <v>8</v>
      </c>
      <c r="N142" s="37">
        <v>9</v>
      </c>
      <c r="O142" s="37">
        <v>24</v>
      </c>
      <c r="P142" s="37">
        <v>18</v>
      </c>
      <c r="Q142" s="37">
        <v>17</v>
      </c>
      <c r="R142" s="37">
        <v>17</v>
      </c>
      <c r="S142" s="37">
        <v>18</v>
      </c>
      <c r="T142" s="190"/>
      <c r="U142" s="63"/>
    </row>
    <row r="143" spans="1:21">
      <c r="A143" s="7"/>
      <c r="B143" s="31"/>
      <c r="C143" s="27" t="s">
        <v>24</v>
      </c>
      <c r="D143" s="186"/>
      <c r="E143" s="186"/>
      <c r="F143" s="186"/>
      <c r="G143" s="186"/>
      <c r="H143" s="186"/>
      <c r="I143" s="186"/>
      <c r="J143" s="186"/>
      <c r="K143" s="186"/>
      <c r="L143" s="186"/>
      <c r="M143" s="37"/>
      <c r="N143" s="37"/>
      <c r="O143" s="37"/>
      <c r="P143" s="37">
        <v>1</v>
      </c>
      <c r="Q143" s="37"/>
      <c r="R143" s="37">
        <v>1</v>
      </c>
      <c r="S143" s="37"/>
      <c r="T143" s="190"/>
      <c r="U143" s="63"/>
    </row>
    <row r="144" spans="1:21">
      <c r="A144" s="7"/>
      <c r="B144" s="31"/>
      <c r="C144" s="27" t="s">
        <v>20</v>
      </c>
      <c r="D144" s="186"/>
      <c r="E144" s="186"/>
      <c r="F144" s="186"/>
      <c r="G144" s="186"/>
      <c r="H144" s="186"/>
      <c r="I144" s="186"/>
      <c r="J144" s="186"/>
      <c r="K144" s="186"/>
      <c r="L144" s="186"/>
      <c r="M144" s="37">
        <v>5</v>
      </c>
      <c r="N144" s="37">
        <v>3</v>
      </c>
      <c r="O144" s="37">
        <v>1</v>
      </c>
      <c r="P144" s="37">
        <v>4</v>
      </c>
      <c r="Q144" s="37">
        <v>15</v>
      </c>
      <c r="R144" s="37">
        <v>18</v>
      </c>
      <c r="S144" s="37">
        <v>27</v>
      </c>
      <c r="T144" s="190"/>
      <c r="U144" s="63"/>
    </row>
    <row r="145" spans="1:21">
      <c r="A145" s="7"/>
      <c r="B145" s="31"/>
      <c r="C145" s="27" t="s">
        <v>21</v>
      </c>
      <c r="D145" s="186"/>
      <c r="E145" s="186"/>
      <c r="F145" s="186"/>
      <c r="G145" s="186"/>
      <c r="H145" s="186"/>
      <c r="I145" s="186"/>
      <c r="J145" s="186"/>
      <c r="K145" s="186"/>
      <c r="L145" s="186"/>
      <c r="M145" s="37"/>
      <c r="N145" s="37">
        <v>3</v>
      </c>
      <c r="O145" s="37">
        <v>3</v>
      </c>
      <c r="P145" s="37">
        <v>2</v>
      </c>
      <c r="Q145" s="37">
        <v>2</v>
      </c>
      <c r="R145" s="37">
        <v>3</v>
      </c>
      <c r="S145" s="37">
        <v>3</v>
      </c>
      <c r="T145" s="190"/>
      <c r="U145" s="63"/>
    </row>
    <row r="146" spans="1:21">
      <c r="A146" s="7"/>
      <c r="B146" s="31"/>
      <c r="C146" s="19" t="s">
        <v>158</v>
      </c>
      <c r="D146" s="186"/>
      <c r="E146" s="186"/>
      <c r="F146" s="186"/>
      <c r="G146" s="186"/>
      <c r="H146" s="186"/>
      <c r="I146" s="186"/>
      <c r="J146" s="186"/>
      <c r="K146" s="186"/>
      <c r="L146" s="186"/>
      <c r="M146" s="37"/>
      <c r="N146" s="37"/>
      <c r="O146" s="37"/>
      <c r="P146" s="37"/>
      <c r="Q146" s="37"/>
      <c r="R146" s="37"/>
      <c r="S146" s="37"/>
      <c r="T146" s="190"/>
      <c r="U146" s="63"/>
    </row>
    <row r="147" spans="1:21">
      <c r="A147" s="7"/>
      <c r="B147" s="31"/>
      <c r="C147" s="20" t="s">
        <v>159</v>
      </c>
      <c r="D147" s="186"/>
      <c r="E147" s="186"/>
      <c r="F147" s="186"/>
      <c r="G147" s="186"/>
      <c r="H147" s="186"/>
      <c r="I147" s="186"/>
      <c r="J147" s="186"/>
      <c r="K147" s="186"/>
      <c r="L147" s="186"/>
      <c r="M147" s="37"/>
      <c r="N147" s="37">
        <v>2850</v>
      </c>
      <c r="O147" s="37">
        <v>3812</v>
      </c>
      <c r="P147" s="37">
        <v>4640</v>
      </c>
      <c r="Q147" s="37">
        <v>5040</v>
      </c>
      <c r="R147" s="37">
        <v>4954</v>
      </c>
      <c r="S147" s="37">
        <v>7964</v>
      </c>
      <c r="T147" s="190"/>
      <c r="U147" s="63"/>
    </row>
    <row r="148" spans="1:21">
      <c r="A148" s="7"/>
      <c r="B148" s="31"/>
      <c r="C148" s="27" t="s">
        <v>19</v>
      </c>
      <c r="D148" s="186"/>
      <c r="E148" s="186"/>
      <c r="F148" s="186"/>
      <c r="G148" s="186"/>
      <c r="H148" s="186"/>
      <c r="I148" s="186"/>
      <c r="J148" s="186"/>
      <c r="K148" s="186"/>
      <c r="L148" s="186"/>
      <c r="M148" s="37"/>
      <c r="N148" s="37">
        <v>2806</v>
      </c>
      <c r="O148" s="37">
        <v>3754</v>
      </c>
      <c r="P148" s="37">
        <v>4580</v>
      </c>
      <c r="Q148" s="37">
        <v>4987</v>
      </c>
      <c r="R148" s="37">
        <v>4899</v>
      </c>
      <c r="S148" s="37">
        <v>7888</v>
      </c>
      <c r="T148" s="190"/>
      <c r="U148" s="63"/>
    </row>
    <row r="149" spans="1:21">
      <c r="A149" s="7"/>
      <c r="B149" s="31"/>
      <c r="C149" s="27" t="s">
        <v>23</v>
      </c>
      <c r="D149" s="186"/>
      <c r="E149" s="186"/>
      <c r="F149" s="186"/>
      <c r="G149" s="186"/>
      <c r="H149" s="186"/>
      <c r="I149" s="186"/>
      <c r="J149" s="186"/>
      <c r="K149" s="186"/>
      <c r="L149" s="186"/>
      <c r="M149" s="37"/>
      <c r="N149" s="37">
        <v>11</v>
      </c>
      <c r="O149" s="37">
        <v>27</v>
      </c>
      <c r="P149" s="37">
        <v>34</v>
      </c>
      <c r="Q149" s="37">
        <v>27</v>
      </c>
      <c r="R149" s="37">
        <v>26</v>
      </c>
      <c r="S149" s="37">
        <v>19</v>
      </c>
      <c r="T149" s="190"/>
      <c r="U149" s="63"/>
    </row>
    <row r="150" spans="1:21">
      <c r="A150" s="7"/>
      <c r="B150" s="31"/>
      <c r="C150" s="27" t="s">
        <v>24</v>
      </c>
      <c r="D150" s="186"/>
      <c r="E150" s="186"/>
      <c r="F150" s="186"/>
      <c r="G150" s="186"/>
      <c r="H150" s="186"/>
      <c r="I150" s="186"/>
      <c r="J150" s="186"/>
      <c r="K150" s="186"/>
      <c r="L150" s="186"/>
      <c r="M150" s="37"/>
      <c r="N150" s="37"/>
      <c r="O150" s="37">
        <v>1</v>
      </c>
      <c r="P150" s="37">
        <v>3</v>
      </c>
      <c r="Q150" s="37"/>
      <c r="R150" s="37"/>
      <c r="S150" s="37"/>
      <c r="T150" s="190"/>
      <c r="U150" s="63"/>
    </row>
    <row r="151" spans="1:21">
      <c r="A151" s="7"/>
      <c r="B151" s="31"/>
      <c r="C151" s="27" t="s">
        <v>20</v>
      </c>
      <c r="D151" s="186"/>
      <c r="E151" s="186"/>
      <c r="F151" s="186"/>
      <c r="G151" s="186"/>
      <c r="H151" s="186"/>
      <c r="I151" s="186"/>
      <c r="J151" s="186"/>
      <c r="K151" s="186"/>
      <c r="L151" s="186"/>
      <c r="M151" s="37"/>
      <c r="N151" s="37">
        <v>31</v>
      </c>
      <c r="O151" s="37">
        <v>29</v>
      </c>
      <c r="P151" s="37">
        <v>22</v>
      </c>
      <c r="Q151" s="37">
        <v>24</v>
      </c>
      <c r="R151" s="37">
        <v>29</v>
      </c>
      <c r="S151" s="37">
        <v>55</v>
      </c>
      <c r="T151" s="190"/>
      <c r="U151" s="63"/>
    </row>
    <row r="152" spans="1:21">
      <c r="A152" s="7"/>
      <c r="B152" s="31"/>
      <c r="C152" s="27" t="s">
        <v>21</v>
      </c>
      <c r="D152" s="186"/>
      <c r="E152" s="186"/>
      <c r="F152" s="186"/>
      <c r="G152" s="186"/>
      <c r="H152" s="186"/>
      <c r="I152" s="186"/>
      <c r="J152" s="186"/>
      <c r="K152" s="186"/>
      <c r="L152" s="186"/>
      <c r="M152" s="37"/>
      <c r="N152" s="37">
        <v>2</v>
      </c>
      <c r="O152" s="37">
        <v>1</v>
      </c>
      <c r="P152" s="37">
        <v>1</v>
      </c>
      <c r="Q152" s="37">
        <v>2</v>
      </c>
      <c r="R152" s="37"/>
      <c r="S152" s="37">
        <v>2</v>
      </c>
      <c r="T152" s="190"/>
      <c r="U152" s="63"/>
    </row>
    <row r="153" spans="1:21">
      <c r="A153" s="7"/>
      <c r="B153" s="31"/>
      <c r="C153" s="19" t="s">
        <v>186</v>
      </c>
      <c r="D153" s="186"/>
      <c r="E153" s="186"/>
      <c r="F153" s="186"/>
      <c r="G153" s="186"/>
      <c r="H153" s="186"/>
      <c r="I153" s="186"/>
      <c r="J153" s="186"/>
      <c r="K153" s="186"/>
      <c r="L153" s="186"/>
      <c r="M153" s="37"/>
      <c r="N153" s="37"/>
      <c r="O153" s="37"/>
      <c r="P153" s="37"/>
      <c r="Q153" s="37"/>
      <c r="R153" s="37"/>
      <c r="S153" s="37"/>
      <c r="T153" s="190"/>
      <c r="U153" s="63"/>
    </row>
    <row r="154" spans="1:21">
      <c r="A154" s="7"/>
      <c r="B154" s="31"/>
      <c r="C154" s="20" t="s">
        <v>186</v>
      </c>
      <c r="D154" s="186"/>
      <c r="E154" s="186"/>
      <c r="F154" s="186"/>
      <c r="G154" s="186"/>
      <c r="H154" s="186"/>
      <c r="I154" s="186"/>
      <c r="J154" s="186"/>
      <c r="K154" s="186"/>
      <c r="L154" s="186"/>
      <c r="M154" s="37"/>
      <c r="N154" s="37"/>
      <c r="O154" s="37"/>
      <c r="P154" s="37"/>
      <c r="Q154" s="37">
        <v>990</v>
      </c>
      <c r="R154" s="37">
        <v>1109</v>
      </c>
      <c r="S154" s="37">
        <v>1533</v>
      </c>
      <c r="T154" s="190"/>
      <c r="U154" s="63"/>
    </row>
    <row r="155" spans="1:21">
      <c r="A155" s="7"/>
      <c r="B155" s="31"/>
      <c r="C155" s="27" t="s">
        <v>19</v>
      </c>
      <c r="D155" s="186"/>
      <c r="E155" s="186"/>
      <c r="F155" s="186"/>
      <c r="G155" s="186"/>
      <c r="H155" s="186"/>
      <c r="I155" s="186"/>
      <c r="J155" s="186"/>
      <c r="K155" s="186"/>
      <c r="L155" s="186"/>
      <c r="M155" s="37"/>
      <c r="N155" s="37"/>
      <c r="O155" s="37"/>
      <c r="P155" s="37"/>
      <c r="Q155" s="37">
        <v>961</v>
      </c>
      <c r="R155" s="37">
        <v>1084</v>
      </c>
      <c r="S155" s="37">
        <v>1491</v>
      </c>
      <c r="T155" s="190"/>
      <c r="U155" s="63"/>
    </row>
    <row r="156" spans="1:21">
      <c r="A156" s="7"/>
      <c r="B156" s="31"/>
      <c r="C156" s="27" t="s">
        <v>23</v>
      </c>
      <c r="D156" s="186"/>
      <c r="E156" s="186"/>
      <c r="F156" s="186"/>
      <c r="G156" s="186"/>
      <c r="H156" s="186"/>
      <c r="I156" s="186"/>
      <c r="J156" s="186"/>
      <c r="K156" s="186"/>
      <c r="L156" s="186"/>
      <c r="M156" s="37"/>
      <c r="N156" s="37"/>
      <c r="O156" s="37"/>
      <c r="P156" s="37"/>
      <c r="Q156" s="37">
        <v>2</v>
      </c>
      <c r="R156" s="37">
        <v>1</v>
      </c>
      <c r="S156" s="37">
        <v>2</v>
      </c>
      <c r="T156" s="190"/>
      <c r="U156" s="63"/>
    </row>
    <row r="157" spans="1:21">
      <c r="A157" s="7"/>
      <c r="B157" s="31"/>
      <c r="C157" s="27" t="s">
        <v>24</v>
      </c>
      <c r="D157" s="186"/>
      <c r="E157" s="186"/>
      <c r="F157" s="186"/>
      <c r="G157" s="186"/>
      <c r="H157" s="186"/>
      <c r="I157" s="186"/>
      <c r="J157" s="186"/>
      <c r="K157" s="186"/>
      <c r="L157" s="186"/>
      <c r="M157" s="37"/>
      <c r="N157" s="37"/>
      <c r="O157" s="37"/>
      <c r="P157" s="37"/>
      <c r="Q157" s="37"/>
      <c r="R157" s="37"/>
      <c r="S157" s="37"/>
      <c r="T157" s="190"/>
      <c r="U157" s="63"/>
    </row>
    <row r="158" spans="1:21">
      <c r="A158" s="7"/>
      <c r="B158" s="31"/>
      <c r="C158" s="27" t="s">
        <v>20</v>
      </c>
      <c r="D158" s="186"/>
      <c r="E158" s="186"/>
      <c r="F158" s="186"/>
      <c r="G158" s="186"/>
      <c r="H158" s="186"/>
      <c r="I158" s="186"/>
      <c r="J158" s="186"/>
      <c r="K158" s="186"/>
      <c r="L158" s="186"/>
      <c r="M158" s="37"/>
      <c r="N158" s="37"/>
      <c r="O158" s="37"/>
      <c r="P158" s="37"/>
      <c r="Q158" s="37">
        <v>26</v>
      </c>
      <c r="R158" s="37">
        <v>23</v>
      </c>
      <c r="S158" s="37">
        <v>38</v>
      </c>
      <c r="T158" s="190"/>
      <c r="U158" s="63"/>
    </row>
    <row r="159" spans="1:21">
      <c r="A159" s="7"/>
      <c r="B159" s="31"/>
      <c r="C159" s="27" t="s">
        <v>21</v>
      </c>
      <c r="D159" s="186"/>
      <c r="E159" s="186"/>
      <c r="F159" s="186"/>
      <c r="G159" s="186"/>
      <c r="H159" s="186"/>
      <c r="I159" s="186"/>
      <c r="J159" s="186"/>
      <c r="K159" s="186"/>
      <c r="L159" s="186"/>
      <c r="M159" s="37"/>
      <c r="N159" s="37"/>
      <c r="O159" s="37"/>
      <c r="P159" s="37"/>
      <c r="Q159" s="37">
        <v>1</v>
      </c>
      <c r="R159" s="37">
        <v>1</v>
      </c>
      <c r="S159" s="37">
        <v>2</v>
      </c>
      <c r="T159" s="190"/>
      <c r="U159" s="63"/>
    </row>
    <row r="160" spans="1:21">
      <c r="A160" s="7"/>
      <c r="B160" s="31"/>
      <c r="C160" s="19" t="s">
        <v>160</v>
      </c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7"/>
      <c r="U160" s="63"/>
    </row>
    <row r="161" spans="1:21">
      <c r="A161" s="7"/>
      <c r="B161" s="31"/>
      <c r="C161" s="20" t="s">
        <v>161</v>
      </c>
      <c r="D161" s="186"/>
      <c r="E161" s="186"/>
      <c r="F161" s="186"/>
      <c r="G161" s="186"/>
      <c r="H161" s="186"/>
      <c r="I161" s="186"/>
      <c r="J161" s="186"/>
      <c r="K161" s="37">
        <v>6323</v>
      </c>
      <c r="L161" s="37">
        <v>7778</v>
      </c>
      <c r="M161" s="37">
        <v>8802</v>
      </c>
      <c r="N161" s="37">
        <v>8541</v>
      </c>
      <c r="O161" s="37">
        <v>8356</v>
      </c>
      <c r="P161" s="37">
        <v>8688</v>
      </c>
      <c r="Q161" s="37">
        <v>8474</v>
      </c>
      <c r="R161" s="37">
        <v>7675</v>
      </c>
      <c r="S161" s="37">
        <v>7456</v>
      </c>
      <c r="T161" s="190"/>
      <c r="U161" s="63"/>
    </row>
    <row r="162" spans="1:21">
      <c r="A162" s="7"/>
      <c r="B162" s="31"/>
      <c r="C162" s="27" t="s">
        <v>19</v>
      </c>
      <c r="D162" s="186"/>
      <c r="E162" s="186"/>
      <c r="F162" s="186"/>
      <c r="G162" s="186"/>
      <c r="H162" s="186"/>
      <c r="I162" s="186"/>
      <c r="J162" s="186"/>
      <c r="K162" s="37">
        <v>6120</v>
      </c>
      <c r="L162" s="37">
        <v>7556</v>
      </c>
      <c r="M162" s="37">
        <v>8604</v>
      </c>
      <c r="N162" s="37">
        <v>8287</v>
      </c>
      <c r="O162" s="37">
        <v>8051</v>
      </c>
      <c r="P162" s="37">
        <v>8378</v>
      </c>
      <c r="Q162" s="37">
        <v>8166</v>
      </c>
      <c r="R162" s="37">
        <v>7478</v>
      </c>
      <c r="S162" s="37">
        <v>7241</v>
      </c>
      <c r="T162" s="190"/>
      <c r="U162" s="63"/>
    </row>
    <row r="163" spans="1:21">
      <c r="A163" s="7"/>
      <c r="B163" s="31"/>
      <c r="C163" s="27" t="s">
        <v>23</v>
      </c>
      <c r="D163" s="186"/>
      <c r="E163" s="186"/>
      <c r="F163" s="186"/>
      <c r="G163" s="186"/>
      <c r="H163" s="186"/>
      <c r="I163" s="186"/>
      <c r="J163" s="186"/>
      <c r="K163" s="37"/>
      <c r="L163" s="37"/>
      <c r="M163" s="37">
        <v>1</v>
      </c>
      <c r="N163" s="37">
        <v>2</v>
      </c>
      <c r="O163" s="37">
        <v>1</v>
      </c>
      <c r="P163" s="37"/>
      <c r="Q163" s="37"/>
      <c r="R163" s="37">
        <v>1</v>
      </c>
      <c r="S163" s="37">
        <v>3</v>
      </c>
      <c r="T163" s="190"/>
      <c r="U163" s="63"/>
    </row>
    <row r="164" spans="1:21">
      <c r="A164" s="7"/>
      <c r="B164" s="31"/>
      <c r="C164" s="27" t="s">
        <v>24</v>
      </c>
      <c r="D164" s="186"/>
      <c r="E164" s="186"/>
      <c r="F164" s="186"/>
      <c r="G164" s="186"/>
      <c r="H164" s="186"/>
      <c r="I164" s="186"/>
      <c r="J164" s="186"/>
      <c r="K164" s="37">
        <v>1</v>
      </c>
      <c r="L164" s="37"/>
      <c r="M164" s="37">
        <v>1</v>
      </c>
      <c r="N164" s="37">
        <v>1</v>
      </c>
      <c r="O164" s="37"/>
      <c r="P164" s="37">
        <v>1</v>
      </c>
      <c r="Q164" s="37">
        <v>1</v>
      </c>
      <c r="R164" s="37">
        <v>1</v>
      </c>
      <c r="S164" s="37"/>
      <c r="T164" s="190"/>
      <c r="U164" s="63"/>
    </row>
    <row r="165" spans="1:21">
      <c r="A165" s="7"/>
      <c r="B165" s="31"/>
      <c r="C165" s="27" t="s">
        <v>20</v>
      </c>
      <c r="D165" s="186"/>
      <c r="E165" s="186"/>
      <c r="F165" s="186"/>
      <c r="G165" s="186"/>
      <c r="H165" s="186"/>
      <c r="I165" s="186"/>
      <c r="J165" s="186"/>
      <c r="K165" s="37">
        <v>183</v>
      </c>
      <c r="L165" s="37">
        <v>198</v>
      </c>
      <c r="M165" s="37">
        <v>174</v>
      </c>
      <c r="N165" s="37">
        <v>235</v>
      </c>
      <c r="O165" s="37">
        <v>290</v>
      </c>
      <c r="P165" s="37">
        <v>302</v>
      </c>
      <c r="Q165" s="37">
        <v>293</v>
      </c>
      <c r="R165" s="37">
        <v>182</v>
      </c>
      <c r="S165" s="37">
        <v>201</v>
      </c>
      <c r="T165" s="190"/>
      <c r="U165" s="63"/>
    </row>
    <row r="166" spans="1:21">
      <c r="A166" s="7"/>
      <c r="B166" s="31"/>
      <c r="C166" s="27" t="s">
        <v>21</v>
      </c>
      <c r="D166" s="186"/>
      <c r="E166" s="186"/>
      <c r="F166" s="186"/>
      <c r="G166" s="186"/>
      <c r="H166" s="186"/>
      <c r="I166" s="186"/>
      <c r="J166" s="186"/>
      <c r="K166" s="37">
        <v>19</v>
      </c>
      <c r="L166" s="37">
        <v>24</v>
      </c>
      <c r="M166" s="37">
        <v>22</v>
      </c>
      <c r="N166" s="37">
        <v>16</v>
      </c>
      <c r="O166" s="37">
        <v>14</v>
      </c>
      <c r="P166" s="37">
        <v>7</v>
      </c>
      <c r="Q166" s="37">
        <v>14</v>
      </c>
      <c r="R166" s="37">
        <v>13</v>
      </c>
      <c r="S166" s="37">
        <v>11</v>
      </c>
      <c r="T166" s="190"/>
      <c r="U166" s="63"/>
    </row>
    <row r="167" spans="1:21">
      <c r="A167" s="7"/>
      <c r="B167" s="31"/>
      <c r="C167" s="19" t="s">
        <v>43</v>
      </c>
      <c r="D167" s="186"/>
      <c r="E167" s="186"/>
      <c r="F167" s="186"/>
      <c r="G167" s="186"/>
      <c r="H167" s="186"/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7"/>
      <c r="U167" s="63"/>
    </row>
    <row r="168" spans="1:21">
      <c r="A168" s="7"/>
      <c r="B168" s="31"/>
      <c r="C168" s="20" t="s">
        <v>44</v>
      </c>
      <c r="D168" s="37"/>
      <c r="E168" s="37"/>
      <c r="F168" s="37"/>
      <c r="G168" s="37"/>
      <c r="H168" s="37"/>
      <c r="I168" s="37"/>
      <c r="J168" s="37"/>
      <c r="K168" s="37"/>
      <c r="L168" s="37">
        <v>630</v>
      </c>
      <c r="M168" s="37">
        <v>1304</v>
      </c>
      <c r="N168" s="37">
        <v>1371</v>
      </c>
      <c r="O168" s="37">
        <v>1374</v>
      </c>
      <c r="P168" s="37">
        <v>1626</v>
      </c>
      <c r="Q168" s="37">
        <v>1833</v>
      </c>
      <c r="R168" s="37">
        <v>1325</v>
      </c>
      <c r="S168" s="37">
        <v>1460</v>
      </c>
      <c r="T168" s="190"/>
      <c r="U168" s="63"/>
    </row>
    <row r="169" spans="1:21">
      <c r="A169" s="7"/>
      <c r="B169" s="31"/>
      <c r="C169" s="27" t="s">
        <v>19</v>
      </c>
      <c r="D169" s="37"/>
      <c r="E169" s="37"/>
      <c r="F169" s="37"/>
      <c r="G169" s="37"/>
      <c r="H169" s="37"/>
      <c r="I169" s="37"/>
      <c r="J169" s="37"/>
      <c r="K169" s="37"/>
      <c r="L169" s="37">
        <v>586</v>
      </c>
      <c r="M169" s="37">
        <v>1233</v>
      </c>
      <c r="N169" s="37">
        <v>1284</v>
      </c>
      <c r="O169" s="37">
        <v>1290</v>
      </c>
      <c r="P169" s="37">
        <v>1521</v>
      </c>
      <c r="Q169" s="37">
        <v>1661</v>
      </c>
      <c r="R169" s="37">
        <v>1190</v>
      </c>
      <c r="S169" s="37">
        <v>1309</v>
      </c>
      <c r="T169" s="190"/>
      <c r="U169" s="63"/>
    </row>
    <row r="170" spans="1:21">
      <c r="A170" s="7"/>
      <c r="B170" s="31"/>
      <c r="C170" s="27" t="s">
        <v>23</v>
      </c>
      <c r="D170" s="37"/>
      <c r="E170" s="37"/>
      <c r="F170" s="37"/>
      <c r="G170" s="37"/>
      <c r="H170" s="37"/>
      <c r="I170" s="37"/>
      <c r="J170" s="37"/>
      <c r="K170" s="37"/>
      <c r="L170" s="37">
        <v>1</v>
      </c>
      <c r="M170" s="37">
        <v>1</v>
      </c>
      <c r="N170" s="37"/>
      <c r="O170" s="37"/>
      <c r="P170" s="37"/>
      <c r="Q170" s="37">
        <v>3</v>
      </c>
      <c r="R170" s="37"/>
      <c r="S170" s="37"/>
      <c r="T170" s="190"/>
      <c r="U170" s="63"/>
    </row>
    <row r="171" spans="1:21">
      <c r="A171" s="7"/>
      <c r="B171" s="31"/>
      <c r="C171" s="27" t="s">
        <v>24</v>
      </c>
      <c r="D171" s="37"/>
      <c r="E171" s="37"/>
      <c r="F171" s="37"/>
      <c r="G171" s="37"/>
      <c r="H171" s="37"/>
      <c r="I171" s="37"/>
      <c r="J171" s="37"/>
      <c r="K171" s="37"/>
      <c r="L171" s="37"/>
      <c r="M171" s="37">
        <v>1</v>
      </c>
      <c r="N171" s="37">
        <v>1</v>
      </c>
      <c r="O171" s="37"/>
      <c r="P171" s="37">
        <v>1</v>
      </c>
      <c r="Q171" s="37">
        <v>1</v>
      </c>
      <c r="R171" s="37">
        <v>1</v>
      </c>
      <c r="S171" s="37">
        <v>1</v>
      </c>
      <c r="T171" s="190"/>
      <c r="U171" s="63"/>
    </row>
    <row r="172" spans="1:21">
      <c r="A172" s="7"/>
      <c r="B172" s="31"/>
      <c r="C172" s="27" t="s">
        <v>20</v>
      </c>
      <c r="D172" s="37"/>
      <c r="E172" s="37"/>
      <c r="F172" s="37"/>
      <c r="G172" s="37"/>
      <c r="H172" s="37"/>
      <c r="I172" s="37"/>
      <c r="J172" s="37"/>
      <c r="K172" s="37"/>
      <c r="L172" s="37">
        <v>4</v>
      </c>
      <c r="M172" s="37">
        <v>4</v>
      </c>
      <c r="N172" s="37">
        <v>6</v>
      </c>
      <c r="O172" s="37">
        <v>8</v>
      </c>
      <c r="P172" s="37">
        <v>27</v>
      </c>
      <c r="Q172" s="37">
        <v>94</v>
      </c>
      <c r="R172" s="37">
        <v>77</v>
      </c>
      <c r="S172" s="37">
        <v>94</v>
      </c>
      <c r="T172" s="190"/>
      <c r="U172" s="63"/>
    </row>
    <row r="173" spans="1:21">
      <c r="A173" s="7"/>
      <c r="B173" s="31"/>
      <c r="C173" s="27" t="s">
        <v>21</v>
      </c>
      <c r="D173" s="37"/>
      <c r="E173" s="37"/>
      <c r="F173" s="37"/>
      <c r="G173" s="37"/>
      <c r="H173" s="37"/>
      <c r="I173" s="37"/>
      <c r="J173" s="37"/>
      <c r="K173" s="37"/>
      <c r="L173" s="37">
        <v>39</v>
      </c>
      <c r="M173" s="37">
        <v>65</v>
      </c>
      <c r="N173" s="37">
        <v>80</v>
      </c>
      <c r="O173" s="37">
        <v>76</v>
      </c>
      <c r="P173" s="37">
        <v>77</v>
      </c>
      <c r="Q173" s="37">
        <v>74</v>
      </c>
      <c r="R173" s="37">
        <v>57</v>
      </c>
      <c r="S173" s="37">
        <v>56</v>
      </c>
      <c r="T173" s="190"/>
      <c r="U173" s="63"/>
    </row>
    <row r="174" spans="1:21">
      <c r="A174" s="7"/>
      <c r="B174" s="12"/>
      <c r="C174" s="20" t="s">
        <v>162</v>
      </c>
      <c r="D174" s="184"/>
      <c r="E174" s="184"/>
      <c r="F174" s="184"/>
      <c r="G174" s="184"/>
      <c r="H174" s="184"/>
      <c r="I174" s="184"/>
      <c r="J174" s="184"/>
      <c r="K174" s="184"/>
      <c r="L174" s="184"/>
      <c r="M174" s="37">
        <v>456</v>
      </c>
      <c r="N174" s="37">
        <v>1116</v>
      </c>
      <c r="O174" s="37">
        <v>1164</v>
      </c>
      <c r="P174" s="37">
        <v>1689</v>
      </c>
      <c r="Q174" s="268">
        <v>1742</v>
      </c>
      <c r="R174" s="268">
        <v>1496</v>
      </c>
      <c r="S174" s="268">
        <v>1730</v>
      </c>
      <c r="T174" s="190"/>
      <c r="U174" s="59"/>
    </row>
    <row r="175" spans="1:21">
      <c r="A175" s="7"/>
      <c r="B175" s="12"/>
      <c r="C175" s="27" t="s">
        <v>19</v>
      </c>
      <c r="D175" s="184"/>
      <c r="E175" s="184"/>
      <c r="F175" s="184"/>
      <c r="G175" s="184"/>
      <c r="H175" s="184"/>
      <c r="I175" s="184"/>
      <c r="J175" s="184"/>
      <c r="K175" s="184"/>
      <c r="L175" s="184"/>
      <c r="M175" s="37">
        <v>439</v>
      </c>
      <c r="N175" s="37">
        <v>1047</v>
      </c>
      <c r="O175" s="37">
        <v>1108</v>
      </c>
      <c r="P175" s="37">
        <v>1604</v>
      </c>
      <c r="Q175" s="37">
        <v>1604</v>
      </c>
      <c r="R175" s="37">
        <v>1361</v>
      </c>
      <c r="S175" s="37">
        <v>1594</v>
      </c>
      <c r="T175" s="190"/>
      <c r="U175" s="59"/>
    </row>
    <row r="176" spans="1:21">
      <c r="A176" s="7"/>
      <c r="B176" s="12"/>
      <c r="C176" s="27" t="s">
        <v>23</v>
      </c>
      <c r="D176" s="184"/>
      <c r="E176" s="184"/>
      <c r="F176" s="184"/>
      <c r="G176" s="184"/>
      <c r="H176" s="184"/>
      <c r="I176" s="184"/>
      <c r="J176" s="184"/>
      <c r="K176" s="184"/>
      <c r="L176" s="184"/>
      <c r="M176" s="37">
        <v>1</v>
      </c>
      <c r="N176" s="37"/>
      <c r="O176" s="37"/>
      <c r="P176" s="37">
        <v>1</v>
      </c>
      <c r="Q176" s="37">
        <v>2</v>
      </c>
      <c r="R176" s="37">
        <v>1</v>
      </c>
      <c r="S176" s="37"/>
      <c r="T176" s="190"/>
      <c r="U176" s="59"/>
    </row>
    <row r="177" spans="1:21">
      <c r="A177" s="7"/>
      <c r="B177" s="12"/>
      <c r="C177" s="27" t="s">
        <v>24</v>
      </c>
      <c r="D177" s="184"/>
      <c r="E177" s="184"/>
      <c r="F177" s="184"/>
      <c r="G177" s="184"/>
      <c r="H177" s="184"/>
      <c r="I177" s="184"/>
      <c r="J177" s="184"/>
      <c r="K177" s="184"/>
      <c r="L177" s="184"/>
      <c r="M177" s="37"/>
      <c r="N177" s="37">
        <v>1</v>
      </c>
      <c r="O177" s="37">
        <v>1</v>
      </c>
      <c r="P177" s="37">
        <v>1</v>
      </c>
      <c r="Q177" s="37">
        <v>1</v>
      </c>
      <c r="R177" s="37">
        <v>1</v>
      </c>
      <c r="S177" s="37">
        <v>1</v>
      </c>
      <c r="T177" s="190"/>
      <c r="U177" s="59"/>
    </row>
    <row r="178" spans="1:21">
      <c r="A178" s="7"/>
      <c r="B178" s="12"/>
      <c r="C178" s="27" t="s">
        <v>20</v>
      </c>
      <c r="D178" s="184"/>
      <c r="E178" s="184"/>
      <c r="F178" s="184"/>
      <c r="G178" s="184"/>
      <c r="H178" s="184"/>
      <c r="I178" s="184"/>
      <c r="J178" s="184"/>
      <c r="K178" s="184"/>
      <c r="L178" s="184"/>
      <c r="M178" s="37">
        <v>1</v>
      </c>
      <c r="N178" s="37">
        <v>7</v>
      </c>
      <c r="O178" s="37">
        <v>5</v>
      </c>
      <c r="P178" s="37">
        <v>18</v>
      </c>
      <c r="Q178" s="37">
        <v>80</v>
      </c>
      <c r="R178" s="37">
        <v>78</v>
      </c>
      <c r="S178" s="37">
        <v>87</v>
      </c>
      <c r="T178" s="190"/>
      <c r="U178" s="59"/>
    </row>
    <row r="179" spans="1:21">
      <c r="A179" s="7"/>
      <c r="B179" s="12"/>
      <c r="C179" s="27" t="s">
        <v>21</v>
      </c>
      <c r="D179" s="184"/>
      <c r="E179" s="184"/>
      <c r="F179" s="184"/>
      <c r="G179" s="184"/>
      <c r="H179" s="184"/>
      <c r="I179" s="184"/>
      <c r="J179" s="184"/>
      <c r="K179" s="184"/>
      <c r="L179" s="184"/>
      <c r="M179" s="37">
        <v>15</v>
      </c>
      <c r="N179" s="37">
        <v>61</v>
      </c>
      <c r="O179" s="37">
        <v>50</v>
      </c>
      <c r="P179" s="37">
        <v>65</v>
      </c>
      <c r="Q179" s="37">
        <v>55</v>
      </c>
      <c r="R179" s="37">
        <v>55</v>
      </c>
      <c r="S179" s="37">
        <v>48</v>
      </c>
      <c r="T179" s="190"/>
      <c r="U179" s="59"/>
    </row>
    <row r="180" spans="1:21">
      <c r="A180" s="7"/>
      <c r="B180" s="12"/>
      <c r="C180" s="20" t="s">
        <v>45</v>
      </c>
      <c r="D180" s="37"/>
      <c r="E180" s="37"/>
      <c r="F180" s="37"/>
      <c r="G180" s="37"/>
      <c r="H180" s="37"/>
      <c r="I180" s="37"/>
      <c r="J180" s="37">
        <v>2009</v>
      </c>
      <c r="K180" s="37">
        <v>2670</v>
      </c>
      <c r="L180" s="37">
        <v>3441</v>
      </c>
      <c r="M180" s="37">
        <v>3644</v>
      </c>
      <c r="N180" s="37">
        <v>3190</v>
      </c>
      <c r="O180" s="37">
        <v>3804</v>
      </c>
      <c r="P180" s="37">
        <v>3925</v>
      </c>
      <c r="Q180" s="268">
        <v>4210</v>
      </c>
      <c r="R180" s="268">
        <v>5056</v>
      </c>
      <c r="S180" s="268">
        <v>6901</v>
      </c>
      <c r="T180" s="190"/>
      <c r="U180" s="59"/>
    </row>
    <row r="181" spans="1:21">
      <c r="A181" s="7"/>
      <c r="B181" s="12"/>
      <c r="C181" s="27" t="s">
        <v>19</v>
      </c>
      <c r="D181" s="37"/>
      <c r="E181" s="37"/>
      <c r="F181" s="37"/>
      <c r="G181" s="37"/>
      <c r="H181" s="37"/>
      <c r="I181" s="37"/>
      <c r="J181" s="37">
        <v>1963</v>
      </c>
      <c r="K181" s="37">
        <v>2543</v>
      </c>
      <c r="L181" s="37">
        <v>3274</v>
      </c>
      <c r="M181" s="37">
        <v>3433</v>
      </c>
      <c r="N181" s="37">
        <v>3012</v>
      </c>
      <c r="O181" s="37">
        <v>3611</v>
      </c>
      <c r="P181" s="37">
        <v>3732</v>
      </c>
      <c r="Q181" s="37">
        <v>3965</v>
      </c>
      <c r="R181" s="37">
        <v>4786</v>
      </c>
      <c r="S181" s="37">
        <v>6593</v>
      </c>
      <c r="T181" s="190"/>
      <c r="U181" s="59"/>
    </row>
    <row r="182" spans="1:21">
      <c r="A182" s="7"/>
      <c r="B182" s="12"/>
      <c r="C182" s="27" t="s">
        <v>23</v>
      </c>
      <c r="D182" s="37"/>
      <c r="E182" s="37"/>
      <c r="F182" s="37"/>
      <c r="G182" s="37"/>
      <c r="H182" s="37"/>
      <c r="I182" s="37"/>
      <c r="J182" s="37">
        <v>0</v>
      </c>
      <c r="K182" s="37">
        <v>26</v>
      </c>
      <c r="L182" s="37">
        <v>51</v>
      </c>
      <c r="M182" s="37">
        <v>89</v>
      </c>
      <c r="N182" s="37">
        <v>85</v>
      </c>
      <c r="O182" s="37">
        <v>71</v>
      </c>
      <c r="P182" s="37">
        <v>78</v>
      </c>
      <c r="Q182" s="37">
        <v>66</v>
      </c>
      <c r="R182" s="37">
        <v>81</v>
      </c>
      <c r="S182" s="37">
        <v>87</v>
      </c>
      <c r="T182" s="190"/>
      <c r="U182" s="59"/>
    </row>
    <row r="183" spans="1:21">
      <c r="A183" s="7"/>
      <c r="B183" s="12"/>
      <c r="C183" s="27" t="s">
        <v>24</v>
      </c>
      <c r="D183" s="37"/>
      <c r="E183" s="37"/>
      <c r="F183" s="37"/>
      <c r="G183" s="37"/>
      <c r="H183" s="37"/>
      <c r="I183" s="37"/>
      <c r="J183" s="37">
        <v>0</v>
      </c>
      <c r="K183" s="37">
        <v>1</v>
      </c>
      <c r="L183" s="37">
        <v>0</v>
      </c>
      <c r="M183" s="37">
        <v>1</v>
      </c>
      <c r="N183" s="37">
        <v>2</v>
      </c>
      <c r="O183" s="37">
        <v>1</v>
      </c>
      <c r="P183" s="37">
        <v>1</v>
      </c>
      <c r="Q183" s="37">
        <v>1</v>
      </c>
      <c r="R183" s="37">
        <v>1</v>
      </c>
      <c r="S183" s="37">
        <v>1</v>
      </c>
      <c r="T183" s="190"/>
      <c r="U183" s="59"/>
    </row>
    <row r="184" spans="1:21">
      <c r="A184" s="7"/>
      <c r="B184" s="12"/>
      <c r="C184" s="27" t="s">
        <v>20</v>
      </c>
      <c r="D184" s="37"/>
      <c r="E184" s="37"/>
      <c r="F184" s="37"/>
      <c r="G184" s="37"/>
      <c r="H184" s="37"/>
      <c r="I184" s="37"/>
      <c r="J184" s="37">
        <v>13</v>
      </c>
      <c r="K184" s="37">
        <v>29</v>
      </c>
      <c r="L184" s="37">
        <v>37</v>
      </c>
      <c r="M184" s="37">
        <v>44</v>
      </c>
      <c r="N184" s="37">
        <v>30</v>
      </c>
      <c r="O184" s="37">
        <v>43</v>
      </c>
      <c r="P184" s="37">
        <v>57</v>
      </c>
      <c r="Q184" s="37">
        <v>100</v>
      </c>
      <c r="R184" s="37">
        <v>122</v>
      </c>
      <c r="S184" s="37">
        <v>143</v>
      </c>
      <c r="T184" s="190"/>
      <c r="U184" s="59"/>
    </row>
    <row r="185" spans="1:21">
      <c r="A185" s="7"/>
      <c r="B185" s="12"/>
      <c r="C185" s="27" t="s">
        <v>21</v>
      </c>
      <c r="D185" s="37"/>
      <c r="E185" s="37"/>
      <c r="F185" s="37"/>
      <c r="G185" s="37"/>
      <c r="H185" s="37"/>
      <c r="I185" s="37"/>
      <c r="J185" s="37">
        <v>33</v>
      </c>
      <c r="K185" s="37">
        <v>71</v>
      </c>
      <c r="L185" s="37">
        <v>79</v>
      </c>
      <c r="M185" s="37">
        <v>77</v>
      </c>
      <c r="N185" s="37">
        <v>61</v>
      </c>
      <c r="O185" s="37">
        <v>78</v>
      </c>
      <c r="P185" s="37">
        <v>57</v>
      </c>
      <c r="Q185" s="37">
        <v>78</v>
      </c>
      <c r="R185" s="37">
        <v>66</v>
      </c>
      <c r="S185" s="37">
        <v>77</v>
      </c>
      <c r="T185" s="190"/>
      <c r="U185" s="59"/>
    </row>
    <row r="186" spans="1:21">
      <c r="A186" s="7"/>
      <c r="B186" s="12"/>
      <c r="C186" s="20" t="s">
        <v>163</v>
      </c>
      <c r="D186" s="37"/>
      <c r="E186" s="37"/>
      <c r="F186" s="37"/>
      <c r="G186" s="37"/>
      <c r="H186" s="37"/>
      <c r="I186" s="37"/>
      <c r="J186" s="37"/>
      <c r="K186" s="37"/>
      <c r="L186" s="37">
        <v>0</v>
      </c>
      <c r="M186" s="37">
        <v>0</v>
      </c>
      <c r="N186" s="37">
        <v>377</v>
      </c>
      <c r="O186" s="37">
        <v>477</v>
      </c>
      <c r="P186" s="37">
        <v>664</v>
      </c>
      <c r="Q186" s="37">
        <v>722</v>
      </c>
      <c r="R186" s="37">
        <v>730</v>
      </c>
      <c r="S186" s="37">
        <v>1100</v>
      </c>
      <c r="T186" s="190"/>
      <c r="U186" s="59"/>
    </row>
    <row r="187" spans="1:21">
      <c r="A187" s="7"/>
      <c r="B187" s="12"/>
      <c r="C187" s="27" t="s">
        <v>19</v>
      </c>
      <c r="D187" s="37"/>
      <c r="E187" s="37"/>
      <c r="F187" s="37"/>
      <c r="G187" s="37"/>
      <c r="H187" s="37"/>
      <c r="I187" s="37"/>
      <c r="J187" s="37"/>
      <c r="K187" s="37"/>
      <c r="L187" s="37">
        <v>0</v>
      </c>
      <c r="M187" s="37">
        <v>0</v>
      </c>
      <c r="N187" s="37">
        <v>369</v>
      </c>
      <c r="O187" s="37">
        <v>469</v>
      </c>
      <c r="P187" s="37">
        <v>650</v>
      </c>
      <c r="Q187" s="37">
        <v>696</v>
      </c>
      <c r="R187" s="37">
        <v>697</v>
      </c>
      <c r="S187" s="37">
        <v>1057</v>
      </c>
      <c r="T187" s="190"/>
      <c r="U187" s="59"/>
    </row>
    <row r="188" spans="1:21">
      <c r="A188" s="7"/>
      <c r="B188" s="12"/>
      <c r="C188" s="27" t="s">
        <v>171</v>
      </c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>
        <v>1</v>
      </c>
      <c r="P188" s="37"/>
      <c r="Q188" s="37">
        <v>2</v>
      </c>
      <c r="R188" s="37">
        <v>2</v>
      </c>
      <c r="S188" s="37"/>
      <c r="T188" s="190"/>
      <c r="U188" s="59"/>
    </row>
    <row r="189" spans="1:21">
      <c r="A189" s="7"/>
      <c r="B189" s="12"/>
      <c r="C189" s="27" t="s">
        <v>24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190"/>
      <c r="U189" s="59"/>
    </row>
    <row r="190" spans="1:21">
      <c r="A190" s="7"/>
      <c r="B190" s="12"/>
      <c r="C190" s="27" t="s">
        <v>20</v>
      </c>
      <c r="D190" s="37"/>
      <c r="E190" s="37"/>
      <c r="F190" s="37"/>
      <c r="G190" s="37"/>
      <c r="H190" s="37"/>
      <c r="I190" s="37"/>
      <c r="J190" s="37"/>
      <c r="K190" s="37"/>
      <c r="L190" s="37">
        <v>0</v>
      </c>
      <c r="M190" s="37">
        <v>0</v>
      </c>
      <c r="N190" s="37">
        <v>6</v>
      </c>
      <c r="O190" s="37">
        <v>7</v>
      </c>
      <c r="P190" s="37">
        <v>12</v>
      </c>
      <c r="Q190" s="37">
        <v>23</v>
      </c>
      <c r="R190" s="37">
        <v>29</v>
      </c>
      <c r="S190" s="37">
        <v>41</v>
      </c>
      <c r="T190" s="190"/>
      <c r="U190" s="59"/>
    </row>
    <row r="191" spans="1:21">
      <c r="A191" s="7"/>
      <c r="B191" s="12"/>
      <c r="C191" s="27" t="s">
        <v>21</v>
      </c>
      <c r="D191" s="37"/>
      <c r="E191" s="37"/>
      <c r="F191" s="37"/>
      <c r="G191" s="37"/>
      <c r="H191" s="37"/>
      <c r="I191" s="37"/>
      <c r="J191" s="37"/>
      <c r="K191" s="37"/>
      <c r="L191" s="37">
        <v>0</v>
      </c>
      <c r="M191" s="37">
        <v>0</v>
      </c>
      <c r="N191" s="37">
        <v>2</v>
      </c>
      <c r="O191" s="37"/>
      <c r="P191" s="37">
        <v>2</v>
      </c>
      <c r="Q191" s="37">
        <v>1</v>
      </c>
      <c r="R191" s="37">
        <v>2</v>
      </c>
      <c r="S191" s="37">
        <v>2</v>
      </c>
      <c r="T191" s="190"/>
      <c r="U191" s="59"/>
    </row>
    <row r="192" spans="1:21">
      <c r="A192" s="7"/>
      <c r="B192" s="207"/>
      <c r="C192" s="208"/>
      <c r="D192" s="273"/>
      <c r="E192" s="273"/>
      <c r="F192" s="273"/>
      <c r="G192" s="273"/>
      <c r="H192" s="273"/>
      <c r="I192" s="273"/>
      <c r="J192" s="273"/>
      <c r="K192" s="273"/>
      <c r="L192" s="273"/>
      <c r="M192" s="274"/>
      <c r="N192" s="274"/>
      <c r="O192" s="266"/>
      <c r="P192" s="266"/>
      <c r="Q192" s="266"/>
      <c r="R192" s="266"/>
      <c r="S192" s="266"/>
      <c r="T192" s="275"/>
      <c r="U192" s="59"/>
    </row>
    <row r="193" spans="1:21">
      <c r="A193" s="7"/>
      <c r="B193" s="59"/>
      <c r="C193" s="290"/>
      <c r="D193" s="296"/>
      <c r="E193" s="296"/>
      <c r="F193" s="296"/>
      <c r="G193" s="296"/>
      <c r="H193" s="296"/>
      <c r="I193" s="296"/>
      <c r="J193" s="296"/>
      <c r="K193" s="296"/>
      <c r="L193" s="296"/>
      <c r="M193" s="297"/>
      <c r="N193" s="297"/>
      <c r="O193" s="294"/>
      <c r="P193" s="294"/>
      <c r="Q193" s="294"/>
      <c r="R193" s="294"/>
      <c r="S193" s="294"/>
      <c r="T193" s="297"/>
      <c r="U193" s="59"/>
    </row>
    <row r="194" spans="1:21">
      <c r="A194" s="7"/>
      <c r="B194" s="59"/>
      <c r="C194" s="290"/>
      <c r="D194" s="296"/>
      <c r="E194" s="296"/>
      <c r="F194" s="296"/>
      <c r="G194" s="296"/>
      <c r="H194" s="296"/>
      <c r="I194" s="296"/>
      <c r="J194" s="296"/>
      <c r="K194" s="296"/>
      <c r="L194" s="296"/>
      <c r="M194" s="297"/>
      <c r="N194" s="297"/>
      <c r="O194" s="294"/>
      <c r="P194" s="294"/>
      <c r="Q194" s="294"/>
      <c r="R194" s="294"/>
      <c r="S194" s="294"/>
      <c r="T194" s="297"/>
      <c r="U194" s="59"/>
    </row>
    <row r="195" spans="1:21">
      <c r="A195" s="7"/>
      <c r="B195" s="12"/>
      <c r="C195" s="295" t="s">
        <v>42</v>
      </c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37"/>
      <c r="S195" s="37"/>
      <c r="T195" s="185"/>
      <c r="U195" s="59"/>
    </row>
    <row r="196" spans="1:21">
      <c r="A196" s="7"/>
      <c r="B196" s="12"/>
      <c r="C196" s="20" t="s">
        <v>180</v>
      </c>
      <c r="D196" s="186"/>
      <c r="E196" s="186"/>
      <c r="F196" s="186"/>
      <c r="G196" s="186"/>
      <c r="H196" s="186"/>
      <c r="I196" s="186"/>
      <c r="J196" s="186"/>
      <c r="K196" s="186"/>
      <c r="L196" s="186"/>
      <c r="M196" s="184"/>
      <c r="N196" s="184"/>
      <c r="O196" s="37">
        <v>2168</v>
      </c>
      <c r="P196" s="37">
        <v>3285</v>
      </c>
      <c r="Q196" s="37">
        <v>3766</v>
      </c>
      <c r="R196" s="37">
        <v>3058</v>
      </c>
      <c r="S196" s="37">
        <v>4166</v>
      </c>
      <c r="T196" s="185"/>
      <c r="U196" s="59"/>
    </row>
    <row r="197" spans="1:21">
      <c r="A197" s="7"/>
      <c r="B197" s="12"/>
      <c r="C197" s="27" t="s">
        <v>19</v>
      </c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37">
        <v>2124</v>
      </c>
      <c r="P197" s="37">
        <v>3099</v>
      </c>
      <c r="Q197" s="37">
        <v>3520</v>
      </c>
      <c r="R197" s="37">
        <v>2860</v>
      </c>
      <c r="S197" s="37">
        <v>3956</v>
      </c>
      <c r="T197" s="185"/>
      <c r="U197" s="59"/>
    </row>
    <row r="198" spans="1:21">
      <c r="A198" s="7"/>
      <c r="B198" s="12"/>
      <c r="C198" s="271" t="s">
        <v>171</v>
      </c>
      <c r="D198" s="204"/>
      <c r="E198" s="204"/>
      <c r="F198" s="204"/>
      <c r="G198" s="204"/>
      <c r="H198" s="204"/>
      <c r="I198" s="204"/>
      <c r="J198" s="204"/>
      <c r="K198" s="204"/>
      <c r="L198" s="204"/>
      <c r="M198" s="265"/>
      <c r="N198" s="265"/>
      <c r="O198" s="268">
        <v>3</v>
      </c>
      <c r="P198" s="268">
        <v>2</v>
      </c>
      <c r="Q198" s="37">
        <v>6</v>
      </c>
      <c r="R198" s="37">
        <v>9</v>
      </c>
      <c r="S198" s="37">
        <v>17</v>
      </c>
      <c r="T198" s="185"/>
      <c r="U198" s="59"/>
    </row>
    <row r="199" spans="1:21">
      <c r="A199" s="7"/>
      <c r="B199" s="12"/>
      <c r="C199" s="27" t="s">
        <v>24</v>
      </c>
      <c r="D199" s="186"/>
      <c r="E199" s="186"/>
      <c r="F199" s="186"/>
      <c r="G199" s="186"/>
      <c r="H199" s="186"/>
      <c r="I199" s="186"/>
      <c r="J199" s="186"/>
      <c r="K199" s="186"/>
      <c r="L199" s="186"/>
      <c r="M199" s="184"/>
      <c r="N199" s="184"/>
      <c r="O199" s="37">
        <v>1</v>
      </c>
      <c r="P199" s="37"/>
      <c r="Q199" s="37">
        <v>1</v>
      </c>
      <c r="R199" s="37"/>
      <c r="S199" s="37"/>
      <c r="T199" s="185"/>
      <c r="U199" s="59"/>
    </row>
    <row r="200" spans="1:21">
      <c r="A200" s="7"/>
      <c r="B200" s="12"/>
      <c r="C200" s="27" t="s">
        <v>20</v>
      </c>
      <c r="D200" s="186"/>
      <c r="E200" s="186"/>
      <c r="F200" s="186"/>
      <c r="G200" s="186"/>
      <c r="H200" s="186"/>
      <c r="I200" s="186"/>
      <c r="J200" s="186"/>
      <c r="K200" s="186"/>
      <c r="L200" s="186"/>
      <c r="M200" s="184"/>
      <c r="N200" s="184"/>
      <c r="O200" s="37">
        <v>40</v>
      </c>
      <c r="P200" s="37">
        <v>181</v>
      </c>
      <c r="Q200" s="37">
        <v>234</v>
      </c>
      <c r="R200" s="37">
        <v>186</v>
      </c>
      <c r="S200" s="37">
        <v>187</v>
      </c>
      <c r="T200" s="185"/>
      <c r="U200" s="59"/>
    </row>
    <row r="201" spans="1:21">
      <c r="A201" s="7"/>
      <c r="B201" s="12"/>
      <c r="C201" s="27" t="s">
        <v>21</v>
      </c>
      <c r="D201" s="186"/>
      <c r="E201" s="186"/>
      <c r="F201" s="186"/>
      <c r="G201" s="186"/>
      <c r="H201" s="186"/>
      <c r="I201" s="186"/>
      <c r="J201" s="186"/>
      <c r="K201" s="186"/>
      <c r="L201" s="186"/>
      <c r="M201" s="184"/>
      <c r="N201" s="184"/>
      <c r="O201" s="37"/>
      <c r="P201" s="37">
        <v>3</v>
      </c>
      <c r="Q201" s="37">
        <v>5</v>
      </c>
      <c r="R201" s="37">
        <v>3</v>
      </c>
      <c r="S201" s="37">
        <v>6</v>
      </c>
      <c r="T201" s="185"/>
      <c r="U201" s="59"/>
    </row>
    <row r="202" spans="1:21">
      <c r="A202" s="7"/>
      <c r="B202" s="12"/>
      <c r="C202" s="20" t="s">
        <v>46</v>
      </c>
      <c r="D202" s="37"/>
      <c r="E202" s="37">
        <v>11090</v>
      </c>
      <c r="F202" s="37">
        <v>28600</v>
      </c>
      <c r="G202" s="37">
        <v>34767</v>
      </c>
      <c r="H202" s="37">
        <v>32067</v>
      </c>
      <c r="I202" s="37">
        <v>42013</v>
      </c>
      <c r="J202" s="37">
        <v>46063</v>
      </c>
      <c r="K202" s="37">
        <v>51135</v>
      </c>
      <c r="L202" s="37">
        <v>54566</v>
      </c>
      <c r="M202" s="37">
        <v>53035</v>
      </c>
      <c r="N202" s="37">
        <v>55224</v>
      </c>
      <c r="O202" s="37">
        <v>56740</v>
      </c>
      <c r="P202" s="37">
        <v>56804</v>
      </c>
      <c r="Q202" s="37">
        <v>54159</v>
      </c>
      <c r="R202" s="37">
        <v>47277</v>
      </c>
      <c r="S202" s="37">
        <v>50727</v>
      </c>
      <c r="T202" s="190"/>
      <c r="U202" s="59"/>
    </row>
    <row r="203" spans="1:21">
      <c r="A203" s="7"/>
      <c r="B203" s="12"/>
      <c r="C203" s="27" t="s">
        <v>19</v>
      </c>
      <c r="D203" s="37"/>
      <c r="E203" s="37">
        <v>11066</v>
      </c>
      <c r="F203" s="37">
        <v>28513</v>
      </c>
      <c r="G203" s="37">
        <v>34663</v>
      </c>
      <c r="H203" s="37">
        <v>31941</v>
      </c>
      <c r="I203" s="37">
        <v>41863</v>
      </c>
      <c r="J203" s="37">
        <v>45806</v>
      </c>
      <c r="K203" s="37">
        <v>50815</v>
      </c>
      <c r="L203" s="37">
        <v>54083</v>
      </c>
      <c r="M203" s="37">
        <v>52563</v>
      </c>
      <c r="N203" s="37">
        <v>54717</v>
      </c>
      <c r="O203" s="37">
        <v>56235</v>
      </c>
      <c r="P203" s="37">
        <v>56290</v>
      </c>
      <c r="Q203" s="37">
        <v>53588</v>
      </c>
      <c r="R203" s="37">
        <v>46747</v>
      </c>
      <c r="S203" s="37">
        <v>50064</v>
      </c>
      <c r="T203" s="190"/>
      <c r="U203" s="59"/>
    </row>
    <row r="204" spans="1:21">
      <c r="A204" s="7"/>
      <c r="B204" s="12"/>
      <c r="C204" s="27" t="s">
        <v>23</v>
      </c>
      <c r="D204" s="37"/>
      <c r="E204" s="37">
        <v>1</v>
      </c>
      <c r="F204" s="37">
        <v>6</v>
      </c>
      <c r="G204" s="37">
        <v>11</v>
      </c>
      <c r="H204" s="37">
        <v>8</v>
      </c>
      <c r="I204" s="37">
        <v>17</v>
      </c>
      <c r="J204" s="37">
        <v>12</v>
      </c>
      <c r="K204" s="37">
        <v>11</v>
      </c>
      <c r="L204" s="37">
        <v>38</v>
      </c>
      <c r="M204" s="37">
        <v>40</v>
      </c>
      <c r="N204" s="37">
        <v>55</v>
      </c>
      <c r="O204" s="37">
        <v>34</v>
      </c>
      <c r="P204" s="37">
        <v>50</v>
      </c>
      <c r="Q204" s="37">
        <v>57</v>
      </c>
      <c r="R204" s="37">
        <v>59</v>
      </c>
      <c r="S204" s="37">
        <v>90</v>
      </c>
      <c r="T204" s="190"/>
      <c r="U204" s="59"/>
    </row>
    <row r="205" spans="1:21">
      <c r="A205" s="7"/>
      <c r="B205" s="12"/>
      <c r="C205" s="27" t="s">
        <v>24</v>
      </c>
      <c r="D205" s="37"/>
      <c r="E205" s="37">
        <v>12</v>
      </c>
      <c r="F205" s="37">
        <v>13</v>
      </c>
      <c r="G205" s="37">
        <v>9</v>
      </c>
      <c r="H205" s="37">
        <v>9</v>
      </c>
      <c r="I205" s="37">
        <v>5</v>
      </c>
      <c r="J205" s="37">
        <v>5</v>
      </c>
      <c r="K205" s="37">
        <v>5</v>
      </c>
      <c r="L205" s="37">
        <v>5</v>
      </c>
      <c r="M205" s="37">
        <v>7</v>
      </c>
      <c r="N205" s="37">
        <v>6</v>
      </c>
      <c r="O205" s="37">
        <v>5</v>
      </c>
      <c r="P205" s="37">
        <v>7</v>
      </c>
      <c r="Q205" s="37">
        <v>8</v>
      </c>
      <c r="R205" s="37">
        <v>7</v>
      </c>
      <c r="S205" s="37">
        <v>9</v>
      </c>
      <c r="T205" s="190"/>
      <c r="U205" s="59"/>
    </row>
    <row r="206" spans="1:21">
      <c r="A206" s="7"/>
      <c r="B206" s="12"/>
      <c r="C206" s="27" t="s">
        <v>20</v>
      </c>
      <c r="D206" s="37"/>
      <c r="E206" s="37"/>
      <c r="F206" s="37">
        <v>36</v>
      </c>
      <c r="G206" s="37">
        <v>46</v>
      </c>
      <c r="H206" s="37">
        <v>59</v>
      </c>
      <c r="I206" s="37">
        <v>72</v>
      </c>
      <c r="J206" s="37">
        <v>176</v>
      </c>
      <c r="K206" s="37">
        <v>220</v>
      </c>
      <c r="L206" s="37">
        <v>343</v>
      </c>
      <c r="M206" s="37">
        <v>319</v>
      </c>
      <c r="N206" s="37">
        <v>355</v>
      </c>
      <c r="O206" s="37">
        <v>385</v>
      </c>
      <c r="P206" s="37">
        <v>384</v>
      </c>
      <c r="Q206" s="37">
        <v>439</v>
      </c>
      <c r="R206" s="37">
        <v>398</v>
      </c>
      <c r="S206" s="37">
        <v>500</v>
      </c>
      <c r="T206" s="190"/>
      <c r="U206" s="59"/>
    </row>
    <row r="207" spans="1:21">
      <c r="A207" s="7"/>
      <c r="B207" s="12"/>
      <c r="C207" s="27" t="s">
        <v>21</v>
      </c>
      <c r="D207" s="37"/>
      <c r="E207" s="37">
        <v>11</v>
      </c>
      <c r="F207" s="37">
        <v>32</v>
      </c>
      <c r="G207" s="37">
        <v>38</v>
      </c>
      <c r="H207" s="37">
        <v>50</v>
      </c>
      <c r="I207" s="37">
        <v>56</v>
      </c>
      <c r="J207" s="37">
        <v>64</v>
      </c>
      <c r="K207" s="37">
        <v>84</v>
      </c>
      <c r="L207" s="37">
        <v>97</v>
      </c>
      <c r="M207" s="37">
        <v>106</v>
      </c>
      <c r="N207" s="37">
        <v>91</v>
      </c>
      <c r="O207" s="37">
        <v>81</v>
      </c>
      <c r="P207" s="37">
        <v>73</v>
      </c>
      <c r="Q207" s="37">
        <v>67</v>
      </c>
      <c r="R207" s="37">
        <v>66</v>
      </c>
      <c r="S207" s="37">
        <v>64</v>
      </c>
      <c r="T207" s="190"/>
      <c r="U207" s="59"/>
    </row>
    <row r="208" spans="1:21">
      <c r="A208" s="7"/>
      <c r="B208" s="12"/>
      <c r="C208" s="20" t="s">
        <v>47</v>
      </c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>
        <v>9904</v>
      </c>
      <c r="R208" s="37">
        <v>8679</v>
      </c>
      <c r="S208" s="37">
        <v>10409</v>
      </c>
      <c r="T208" s="190"/>
      <c r="U208" s="59"/>
    </row>
    <row r="209" spans="1:21">
      <c r="A209" s="7"/>
      <c r="B209" s="12"/>
      <c r="C209" s="27" t="s">
        <v>19</v>
      </c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>
        <v>9877</v>
      </c>
      <c r="R209" s="37">
        <v>8651</v>
      </c>
      <c r="S209" s="37">
        <v>10385</v>
      </c>
      <c r="T209" s="190"/>
      <c r="U209" s="59"/>
    </row>
    <row r="210" spans="1:21">
      <c r="A210" s="7"/>
      <c r="B210" s="12"/>
      <c r="C210" s="27" t="s">
        <v>23</v>
      </c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>
        <v>3</v>
      </c>
      <c r="R210" s="37">
        <v>3</v>
      </c>
      <c r="S210" s="37">
        <v>4</v>
      </c>
      <c r="T210" s="190"/>
      <c r="U210" s="59"/>
    </row>
    <row r="211" spans="1:21">
      <c r="A211" s="7"/>
      <c r="B211" s="12"/>
      <c r="C211" s="27" t="s">
        <v>24</v>
      </c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>
        <v>1</v>
      </c>
      <c r="T211" s="190"/>
      <c r="U211" s="59"/>
    </row>
    <row r="212" spans="1:21">
      <c r="A212" s="7"/>
      <c r="B212" s="12"/>
      <c r="C212" s="27" t="s">
        <v>20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>
        <v>2</v>
      </c>
      <c r="R212" s="37">
        <v>4</v>
      </c>
      <c r="S212" s="37">
        <v>5</v>
      </c>
      <c r="T212" s="190"/>
      <c r="U212" s="59"/>
    </row>
    <row r="213" spans="1:21">
      <c r="A213" s="7"/>
      <c r="B213" s="12"/>
      <c r="C213" s="27" t="s">
        <v>21</v>
      </c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>
        <v>22</v>
      </c>
      <c r="R213" s="37">
        <v>21</v>
      </c>
      <c r="S213" s="37">
        <v>14</v>
      </c>
      <c r="T213" s="190"/>
      <c r="U213" s="59"/>
    </row>
    <row r="214" spans="1:21">
      <c r="A214" s="7"/>
      <c r="B214" s="12"/>
      <c r="C214" s="20" t="s">
        <v>48</v>
      </c>
      <c r="D214" s="37"/>
      <c r="E214" s="37">
        <v>5460</v>
      </c>
      <c r="F214" s="37">
        <v>23521</v>
      </c>
      <c r="G214" s="37">
        <v>30854</v>
      </c>
      <c r="H214" s="37">
        <v>35558</v>
      </c>
      <c r="I214" s="37">
        <v>40096</v>
      </c>
      <c r="J214" s="37">
        <v>45762</v>
      </c>
      <c r="K214" s="37">
        <v>44116</v>
      </c>
      <c r="L214" s="37">
        <v>47832</v>
      </c>
      <c r="M214" s="37">
        <v>48359</v>
      </c>
      <c r="N214" s="37">
        <v>48015</v>
      </c>
      <c r="O214" s="37">
        <v>46172</v>
      </c>
      <c r="P214" s="37">
        <v>46505</v>
      </c>
      <c r="Q214" s="37">
        <v>47694</v>
      </c>
      <c r="R214" s="37">
        <v>36375</v>
      </c>
      <c r="S214" s="37">
        <v>39105</v>
      </c>
      <c r="T214" s="190"/>
      <c r="U214" s="59"/>
    </row>
    <row r="215" spans="1:21">
      <c r="A215" s="7"/>
      <c r="B215" s="12"/>
      <c r="C215" s="27" t="s">
        <v>19</v>
      </c>
      <c r="D215" s="37"/>
      <c r="E215" s="37">
        <v>5453</v>
      </c>
      <c r="F215" s="37">
        <v>23498</v>
      </c>
      <c r="G215" s="37">
        <v>30821</v>
      </c>
      <c r="H215" s="37">
        <v>35503</v>
      </c>
      <c r="I215" s="37">
        <v>40020</v>
      </c>
      <c r="J215" s="37">
        <v>45644</v>
      </c>
      <c r="K215" s="37">
        <v>43967</v>
      </c>
      <c r="L215" s="37">
        <v>47650</v>
      </c>
      <c r="M215" s="37">
        <v>48143</v>
      </c>
      <c r="N215" s="37">
        <v>47826</v>
      </c>
      <c r="O215" s="37">
        <v>45980</v>
      </c>
      <c r="P215" s="37">
        <v>46306</v>
      </c>
      <c r="Q215" s="37">
        <v>47494</v>
      </c>
      <c r="R215" s="37">
        <v>36211</v>
      </c>
      <c r="S215" s="37">
        <v>38904</v>
      </c>
      <c r="T215" s="190"/>
      <c r="U215" s="59"/>
    </row>
    <row r="216" spans="1:21">
      <c r="A216" s="7"/>
      <c r="B216" s="12"/>
      <c r="C216" s="27" t="s">
        <v>23</v>
      </c>
      <c r="D216" s="37"/>
      <c r="E216" s="37">
        <v>1</v>
      </c>
      <c r="F216" s="37">
        <v>3</v>
      </c>
      <c r="G216" s="37">
        <v>3</v>
      </c>
      <c r="H216" s="37">
        <v>1</v>
      </c>
      <c r="I216" s="37">
        <v>4</v>
      </c>
      <c r="J216" s="37">
        <v>3</v>
      </c>
      <c r="K216" s="37">
        <v>4</v>
      </c>
      <c r="L216" s="37">
        <v>3</v>
      </c>
      <c r="M216" s="37">
        <v>6</v>
      </c>
      <c r="N216" s="37">
        <v>2</v>
      </c>
      <c r="O216" s="37">
        <v>3</v>
      </c>
      <c r="P216" s="37">
        <v>5</v>
      </c>
      <c r="Q216" s="37">
        <v>5</v>
      </c>
      <c r="R216" s="37">
        <v>9</v>
      </c>
      <c r="S216" s="37">
        <v>14</v>
      </c>
      <c r="T216" s="190"/>
      <c r="U216" s="59"/>
    </row>
    <row r="217" spans="1:21">
      <c r="A217" s="7"/>
      <c r="B217" s="12"/>
      <c r="C217" s="27" t="s">
        <v>24</v>
      </c>
      <c r="D217" s="37"/>
      <c r="E217" s="37">
        <v>3</v>
      </c>
      <c r="F217" s="37">
        <v>8</v>
      </c>
      <c r="G217" s="37">
        <v>4</v>
      </c>
      <c r="H217" s="37">
        <v>9</v>
      </c>
      <c r="I217" s="37">
        <v>6</v>
      </c>
      <c r="J217" s="37">
        <v>3</v>
      </c>
      <c r="K217" s="37">
        <v>2</v>
      </c>
      <c r="L217" s="37">
        <v>2</v>
      </c>
      <c r="M217" s="37">
        <v>3</v>
      </c>
      <c r="N217" s="37">
        <v>3</v>
      </c>
      <c r="O217" s="37">
        <v>3</v>
      </c>
      <c r="P217" s="37">
        <v>4</v>
      </c>
      <c r="Q217" s="37">
        <v>4</v>
      </c>
      <c r="R217" s="37">
        <v>1</v>
      </c>
      <c r="S217" s="37">
        <v>3</v>
      </c>
      <c r="T217" s="190"/>
      <c r="U217" s="59"/>
    </row>
    <row r="218" spans="1:21">
      <c r="A218" s="7"/>
      <c r="B218" s="12"/>
      <c r="C218" s="27" t="s">
        <v>20</v>
      </c>
      <c r="D218" s="37"/>
      <c r="E218" s="37">
        <v>1</v>
      </c>
      <c r="F218" s="37">
        <v>4</v>
      </c>
      <c r="G218" s="37">
        <v>6</v>
      </c>
      <c r="H218" s="37">
        <v>9</v>
      </c>
      <c r="I218" s="37">
        <v>10</v>
      </c>
      <c r="J218" s="37">
        <v>19</v>
      </c>
      <c r="K218" s="37">
        <v>35</v>
      </c>
      <c r="L218" s="37">
        <v>48</v>
      </c>
      <c r="M218" s="37">
        <v>62</v>
      </c>
      <c r="N218" s="37">
        <v>30</v>
      </c>
      <c r="O218" s="37">
        <v>23</v>
      </c>
      <c r="P218" s="37">
        <v>31</v>
      </c>
      <c r="Q218" s="37">
        <v>31</v>
      </c>
      <c r="R218" s="37">
        <v>21</v>
      </c>
      <c r="S218" s="37">
        <v>41</v>
      </c>
      <c r="T218" s="190"/>
      <c r="U218" s="59"/>
    </row>
    <row r="219" spans="1:21">
      <c r="A219" s="7"/>
      <c r="B219" s="12"/>
      <c r="C219" s="27" t="s">
        <v>21</v>
      </c>
      <c r="D219" s="37"/>
      <c r="E219" s="37">
        <v>2</v>
      </c>
      <c r="F219" s="37">
        <v>8</v>
      </c>
      <c r="G219" s="37">
        <v>20</v>
      </c>
      <c r="H219" s="37">
        <v>36</v>
      </c>
      <c r="I219" s="37">
        <v>56</v>
      </c>
      <c r="J219" s="37">
        <v>93</v>
      </c>
      <c r="K219" s="37">
        <v>108</v>
      </c>
      <c r="L219" s="37">
        <v>129</v>
      </c>
      <c r="M219" s="37">
        <v>145</v>
      </c>
      <c r="N219" s="37">
        <v>154</v>
      </c>
      <c r="O219" s="37">
        <v>163</v>
      </c>
      <c r="P219" s="37">
        <v>159</v>
      </c>
      <c r="Q219" s="37">
        <v>160</v>
      </c>
      <c r="R219" s="37">
        <v>133</v>
      </c>
      <c r="S219" s="37">
        <v>143</v>
      </c>
      <c r="T219" s="190"/>
      <c r="U219" s="59"/>
    </row>
    <row r="220" spans="1:21">
      <c r="A220" s="7"/>
      <c r="B220" s="12"/>
      <c r="C220" s="20" t="s">
        <v>181</v>
      </c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>
        <v>50</v>
      </c>
      <c r="P220" s="37">
        <v>8206</v>
      </c>
      <c r="Q220" s="37">
        <v>12301</v>
      </c>
      <c r="R220" s="37">
        <v>12979</v>
      </c>
      <c r="S220" s="37">
        <v>17351</v>
      </c>
      <c r="T220" s="190"/>
      <c r="U220" s="59"/>
    </row>
    <row r="221" spans="1:21">
      <c r="A221" s="7"/>
      <c r="B221" s="12"/>
      <c r="C221" s="27" t="s">
        <v>19</v>
      </c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>
        <v>8136</v>
      </c>
      <c r="Q221" s="37">
        <v>12145</v>
      </c>
      <c r="R221" s="37">
        <v>12820</v>
      </c>
      <c r="S221" s="37">
        <v>17070</v>
      </c>
      <c r="T221" s="190"/>
      <c r="U221" s="59"/>
    </row>
    <row r="222" spans="1:21">
      <c r="A222" s="7"/>
      <c r="B222" s="12"/>
      <c r="C222" s="27" t="s">
        <v>23</v>
      </c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>
        <v>1</v>
      </c>
      <c r="R222" s="37">
        <v>2</v>
      </c>
      <c r="S222" s="37">
        <v>7</v>
      </c>
      <c r="T222" s="190"/>
      <c r="U222" s="59"/>
    </row>
    <row r="223" spans="1:21">
      <c r="A223" s="7"/>
      <c r="B223" s="12"/>
      <c r="C223" s="27" t="s">
        <v>24</v>
      </c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>
        <v>2</v>
      </c>
      <c r="R223" s="37">
        <v>1</v>
      </c>
      <c r="S223" s="37">
        <v>1</v>
      </c>
      <c r="T223" s="190"/>
      <c r="U223" s="59"/>
    </row>
    <row r="224" spans="1:21">
      <c r="A224" s="7"/>
      <c r="B224" s="12"/>
      <c r="C224" s="27" t="s">
        <v>20</v>
      </c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>
        <v>50</v>
      </c>
      <c r="P224" s="37">
        <v>64</v>
      </c>
      <c r="Q224" s="37">
        <v>150</v>
      </c>
      <c r="R224" s="37">
        <v>145</v>
      </c>
      <c r="S224" s="37">
        <v>254</v>
      </c>
      <c r="T224" s="190"/>
      <c r="U224" s="59"/>
    </row>
    <row r="225" spans="1:21">
      <c r="A225" s="7"/>
      <c r="B225" s="12"/>
      <c r="C225" s="27" t="s">
        <v>21</v>
      </c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>
        <v>6</v>
      </c>
      <c r="Q225" s="37">
        <v>3</v>
      </c>
      <c r="R225" s="37">
        <v>11</v>
      </c>
      <c r="S225" s="37">
        <v>19</v>
      </c>
      <c r="T225" s="190"/>
      <c r="U225" s="59"/>
    </row>
    <row r="226" spans="1:21">
      <c r="A226" s="7"/>
      <c r="B226" s="12"/>
      <c r="C226" s="20" t="s">
        <v>164</v>
      </c>
      <c r="D226" s="37"/>
      <c r="E226" s="37"/>
      <c r="F226" s="37"/>
      <c r="G226" s="37"/>
      <c r="H226" s="37"/>
      <c r="I226" s="37"/>
      <c r="J226" s="37"/>
      <c r="K226" s="37"/>
      <c r="L226" s="37"/>
      <c r="M226" s="37">
        <v>3178</v>
      </c>
      <c r="N226" s="37">
        <v>3473</v>
      </c>
      <c r="O226" s="37">
        <v>3327</v>
      </c>
      <c r="P226" s="37">
        <v>3751</v>
      </c>
      <c r="Q226" s="37">
        <v>3978</v>
      </c>
      <c r="R226" s="37">
        <v>3782</v>
      </c>
      <c r="S226" s="37">
        <v>4576</v>
      </c>
      <c r="T226" s="190"/>
      <c r="U226" s="59"/>
    </row>
    <row r="227" spans="1:21">
      <c r="A227" s="7"/>
      <c r="B227" s="12"/>
      <c r="C227" s="27" t="s">
        <v>19</v>
      </c>
      <c r="D227" s="37"/>
      <c r="E227" s="37"/>
      <c r="F227" s="37"/>
      <c r="G227" s="37"/>
      <c r="H227" s="37"/>
      <c r="I227" s="37"/>
      <c r="J227" s="37"/>
      <c r="K227" s="37"/>
      <c r="L227" s="37"/>
      <c r="M227" s="37">
        <v>3166</v>
      </c>
      <c r="N227" s="37">
        <v>3465</v>
      </c>
      <c r="O227" s="37">
        <v>3314</v>
      </c>
      <c r="P227" s="37">
        <v>3732</v>
      </c>
      <c r="Q227" s="37">
        <v>3965</v>
      </c>
      <c r="R227" s="37">
        <v>3769</v>
      </c>
      <c r="S227" s="37">
        <v>4554</v>
      </c>
      <c r="T227" s="190"/>
      <c r="U227" s="59"/>
    </row>
    <row r="228" spans="1:21">
      <c r="A228" s="7"/>
      <c r="B228" s="12"/>
      <c r="C228" s="27" t="s">
        <v>23</v>
      </c>
      <c r="D228" s="37"/>
      <c r="E228" s="37"/>
      <c r="F228" s="37"/>
      <c r="G228" s="37"/>
      <c r="H228" s="37"/>
      <c r="I228" s="37"/>
      <c r="J228" s="37"/>
      <c r="K228" s="37"/>
      <c r="L228" s="37"/>
      <c r="M228" s="37">
        <v>2</v>
      </c>
      <c r="N228" s="37">
        <v>1</v>
      </c>
      <c r="O228" s="37">
        <v>3</v>
      </c>
      <c r="P228" s="37">
        <v>6</v>
      </c>
      <c r="Q228" s="37"/>
      <c r="R228" s="37">
        <v>4</v>
      </c>
      <c r="S228" s="37">
        <v>2</v>
      </c>
      <c r="T228" s="190"/>
      <c r="U228" s="59"/>
    </row>
    <row r="229" spans="1:21">
      <c r="A229" s="7"/>
      <c r="B229" s="12"/>
      <c r="C229" s="27" t="s">
        <v>24</v>
      </c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>
        <v>1</v>
      </c>
      <c r="P229" s="37">
        <v>1</v>
      </c>
      <c r="Q229" s="37">
        <v>1</v>
      </c>
      <c r="R229" s="37">
        <v>1</v>
      </c>
      <c r="S229" s="37"/>
      <c r="T229" s="190"/>
      <c r="U229" s="59"/>
    </row>
    <row r="230" spans="1:21">
      <c r="A230" s="7"/>
      <c r="B230" s="12"/>
      <c r="C230" s="27" t="s">
        <v>20</v>
      </c>
      <c r="D230" s="37"/>
      <c r="E230" s="37"/>
      <c r="F230" s="37"/>
      <c r="G230" s="37"/>
      <c r="H230" s="37"/>
      <c r="I230" s="37"/>
      <c r="J230" s="37"/>
      <c r="K230" s="37"/>
      <c r="L230" s="37"/>
      <c r="M230" s="37">
        <v>9</v>
      </c>
      <c r="N230" s="37">
        <v>7</v>
      </c>
      <c r="O230" s="37">
        <v>7</v>
      </c>
      <c r="P230" s="37">
        <v>12</v>
      </c>
      <c r="Q230" s="37">
        <v>12</v>
      </c>
      <c r="R230" s="37">
        <v>7</v>
      </c>
      <c r="S230" s="37">
        <v>18</v>
      </c>
      <c r="T230" s="190"/>
      <c r="U230" s="59"/>
    </row>
    <row r="231" spans="1:21">
      <c r="A231" s="7"/>
      <c r="B231" s="12"/>
      <c r="C231" s="27" t="s">
        <v>21</v>
      </c>
      <c r="D231" s="37"/>
      <c r="E231" s="37"/>
      <c r="F231" s="37"/>
      <c r="G231" s="37"/>
      <c r="H231" s="37"/>
      <c r="I231" s="37"/>
      <c r="J231" s="37"/>
      <c r="K231" s="37"/>
      <c r="L231" s="37"/>
      <c r="M231" s="37">
        <v>1</v>
      </c>
      <c r="N231" s="37"/>
      <c r="O231" s="37">
        <v>2</v>
      </c>
      <c r="P231" s="37"/>
      <c r="Q231" s="37"/>
      <c r="R231" s="37">
        <v>1</v>
      </c>
      <c r="S231" s="37">
        <v>2</v>
      </c>
      <c r="T231" s="190"/>
      <c r="U231" s="59"/>
    </row>
    <row r="232" spans="1:21">
      <c r="A232" s="7"/>
      <c r="B232" s="12"/>
      <c r="C232" s="20" t="s">
        <v>49</v>
      </c>
      <c r="D232" s="37"/>
      <c r="E232" s="37"/>
      <c r="F232" s="37"/>
      <c r="G232" s="37"/>
      <c r="H232" s="37">
        <v>16723</v>
      </c>
      <c r="I232" s="37">
        <v>20018</v>
      </c>
      <c r="J232" s="37">
        <v>30226</v>
      </c>
      <c r="K232" s="37">
        <v>31570</v>
      </c>
      <c r="L232" s="37">
        <v>34738</v>
      </c>
      <c r="M232" s="37">
        <v>39081</v>
      </c>
      <c r="N232" s="37">
        <v>40074</v>
      </c>
      <c r="O232" s="37">
        <v>44761</v>
      </c>
      <c r="P232" s="37">
        <v>47973</v>
      </c>
      <c r="Q232" s="37">
        <v>47414</v>
      </c>
      <c r="R232" s="37">
        <v>37710</v>
      </c>
      <c r="S232" s="37">
        <v>40279</v>
      </c>
      <c r="T232" s="190"/>
      <c r="U232" s="59"/>
    </row>
    <row r="233" spans="1:21">
      <c r="A233" s="7"/>
      <c r="B233" s="12"/>
      <c r="C233" s="27" t="s">
        <v>19</v>
      </c>
      <c r="D233" s="37"/>
      <c r="E233" s="37"/>
      <c r="F233" s="37"/>
      <c r="G233" s="37"/>
      <c r="H233" s="37">
        <v>16362</v>
      </c>
      <c r="I233" s="37">
        <v>19604</v>
      </c>
      <c r="J233" s="37">
        <v>29644</v>
      </c>
      <c r="K233" s="37">
        <v>31018</v>
      </c>
      <c r="L233" s="37">
        <v>34091</v>
      </c>
      <c r="M233" s="37">
        <v>38489</v>
      </c>
      <c r="N233" s="37">
        <v>39474</v>
      </c>
      <c r="O233" s="37">
        <v>44137</v>
      </c>
      <c r="P233" s="37">
        <v>47293</v>
      </c>
      <c r="Q233" s="37">
        <v>46719</v>
      </c>
      <c r="R233" s="37">
        <v>37178</v>
      </c>
      <c r="S233" s="37">
        <v>39737</v>
      </c>
      <c r="T233" s="190"/>
      <c r="U233" s="59"/>
    </row>
    <row r="234" spans="1:21">
      <c r="A234" s="7"/>
      <c r="B234" s="12"/>
      <c r="C234" s="27" t="s">
        <v>23</v>
      </c>
      <c r="D234" s="37"/>
      <c r="E234" s="37"/>
      <c r="F234" s="37"/>
      <c r="G234" s="37"/>
      <c r="H234" s="37">
        <v>9</v>
      </c>
      <c r="I234" s="37">
        <v>8</v>
      </c>
      <c r="J234" s="37">
        <v>8</v>
      </c>
      <c r="K234" s="37">
        <v>13</v>
      </c>
      <c r="L234" s="37">
        <v>15</v>
      </c>
      <c r="M234" s="37">
        <v>26</v>
      </c>
      <c r="N234" s="37">
        <v>33</v>
      </c>
      <c r="O234" s="37">
        <v>41</v>
      </c>
      <c r="P234" s="37">
        <v>49</v>
      </c>
      <c r="Q234" s="37">
        <v>41</v>
      </c>
      <c r="R234" s="37">
        <v>32</v>
      </c>
      <c r="S234" s="37">
        <v>24</v>
      </c>
      <c r="T234" s="190"/>
      <c r="U234" s="59"/>
    </row>
    <row r="235" spans="1:21">
      <c r="A235" s="7"/>
      <c r="B235" s="12"/>
      <c r="C235" s="27" t="s">
        <v>24</v>
      </c>
      <c r="D235" s="37"/>
      <c r="E235" s="37"/>
      <c r="F235" s="37"/>
      <c r="G235" s="37"/>
      <c r="H235" s="37">
        <v>7</v>
      </c>
      <c r="I235" s="37">
        <v>4</v>
      </c>
      <c r="J235" s="37">
        <v>5</v>
      </c>
      <c r="K235" s="37">
        <v>4</v>
      </c>
      <c r="L235" s="37">
        <v>2</v>
      </c>
      <c r="M235" s="37">
        <v>2</v>
      </c>
      <c r="N235" s="37">
        <v>2</v>
      </c>
      <c r="O235" s="37">
        <v>3</v>
      </c>
      <c r="P235" s="37">
        <v>3</v>
      </c>
      <c r="Q235" s="37">
        <v>2</v>
      </c>
      <c r="R235" s="37">
        <v>3</v>
      </c>
      <c r="S235" s="37">
        <v>3</v>
      </c>
      <c r="T235" s="190"/>
      <c r="U235" s="59"/>
    </row>
    <row r="236" spans="1:21">
      <c r="A236" s="7"/>
      <c r="B236" s="12"/>
      <c r="C236" s="27" t="s">
        <v>20</v>
      </c>
      <c r="D236" s="37"/>
      <c r="E236" s="37"/>
      <c r="F236" s="37"/>
      <c r="G236" s="37"/>
      <c r="H236" s="37">
        <v>261</v>
      </c>
      <c r="I236" s="37">
        <v>300</v>
      </c>
      <c r="J236" s="37">
        <v>415</v>
      </c>
      <c r="K236" s="37">
        <v>355</v>
      </c>
      <c r="L236" s="37">
        <v>424</v>
      </c>
      <c r="M236" s="37">
        <v>347</v>
      </c>
      <c r="N236" s="37">
        <v>344</v>
      </c>
      <c r="O236" s="37">
        <v>351</v>
      </c>
      <c r="P236" s="37">
        <v>385</v>
      </c>
      <c r="Q236" s="37">
        <v>406</v>
      </c>
      <c r="R236" s="37">
        <v>324</v>
      </c>
      <c r="S236" s="37">
        <v>343</v>
      </c>
      <c r="T236" s="190"/>
      <c r="U236" s="59"/>
    </row>
    <row r="237" spans="1:21">
      <c r="A237" s="7"/>
      <c r="B237" s="12"/>
      <c r="C237" s="27" t="s">
        <v>21</v>
      </c>
      <c r="D237" s="37"/>
      <c r="E237" s="37"/>
      <c r="F237" s="37"/>
      <c r="G237" s="37"/>
      <c r="H237" s="37">
        <v>84</v>
      </c>
      <c r="I237" s="37">
        <v>102</v>
      </c>
      <c r="J237" s="37">
        <v>154</v>
      </c>
      <c r="K237" s="37">
        <v>180</v>
      </c>
      <c r="L237" s="37">
        <v>206</v>
      </c>
      <c r="M237" s="37">
        <v>217</v>
      </c>
      <c r="N237" s="37">
        <v>221</v>
      </c>
      <c r="O237" s="37">
        <v>229</v>
      </c>
      <c r="P237" s="37">
        <v>243</v>
      </c>
      <c r="Q237" s="37">
        <v>246</v>
      </c>
      <c r="R237" s="37">
        <v>173</v>
      </c>
      <c r="S237" s="37">
        <v>172</v>
      </c>
      <c r="T237" s="190"/>
      <c r="U237" s="59"/>
    </row>
    <row r="238" spans="1:21">
      <c r="A238" s="7"/>
      <c r="B238" s="12"/>
      <c r="C238" s="20" t="s">
        <v>50</v>
      </c>
      <c r="D238" s="37"/>
      <c r="E238" s="37"/>
      <c r="F238" s="37"/>
      <c r="G238" s="37">
        <v>11303</v>
      </c>
      <c r="H238" s="37">
        <v>17925</v>
      </c>
      <c r="I238" s="37">
        <v>19114</v>
      </c>
      <c r="J238" s="37">
        <v>22840</v>
      </c>
      <c r="K238" s="37">
        <v>25831</v>
      </c>
      <c r="L238" s="37">
        <v>29224</v>
      </c>
      <c r="M238" s="37">
        <v>30424</v>
      </c>
      <c r="N238" s="37">
        <v>32685</v>
      </c>
      <c r="O238" s="37">
        <v>37688</v>
      </c>
      <c r="P238" s="37">
        <v>41779</v>
      </c>
      <c r="Q238" s="37">
        <v>41485</v>
      </c>
      <c r="R238" s="37">
        <v>37470</v>
      </c>
      <c r="S238" s="37">
        <v>37181</v>
      </c>
      <c r="T238" s="190"/>
      <c r="U238" s="59"/>
    </row>
    <row r="239" spans="1:21">
      <c r="A239" s="7"/>
      <c r="B239" s="12"/>
      <c r="C239" s="27" t="s">
        <v>19</v>
      </c>
      <c r="D239" s="37"/>
      <c r="E239" s="37"/>
      <c r="F239" s="37"/>
      <c r="G239" s="37">
        <v>11256</v>
      </c>
      <c r="H239" s="37">
        <v>17563</v>
      </c>
      <c r="I239" s="37">
        <v>18730</v>
      </c>
      <c r="J239" s="37">
        <v>22388</v>
      </c>
      <c r="K239" s="37">
        <v>25264</v>
      </c>
      <c r="L239" s="37">
        <v>28525</v>
      </c>
      <c r="M239" s="37">
        <v>29746</v>
      </c>
      <c r="N239" s="37">
        <v>31965</v>
      </c>
      <c r="O239" s="37">
        <v>36873</v>
      </c>
      <c r="P239" s="37">
        <v>40859</v>
      </c>
      <c r="Q239" s="37">
        <v>40526</v>
      </c>
      <c r="R239" s="37">
        <v>36596</v>
      </c>
      <c r="S239" s="37">
        <v>36388</v>
      </c>
      <c r="T239" s="190"/>
      <c r="U239" s="59"/>
    </row>
    <row r="240" spans="1:21">
      <c r="A240" s="7"/>
      <c r="B240" s="12"/>
      <c r="C240" s="27" t="s">
        <v>23</v>
      </c>
      <c r="D240" s="37"/>
      <c r="E240" s="37"/>
      <c r="F240" s="37"/>
      <c r="G240" s="37">
        <v>3</v>
      </c>
      <c r="H240" s="37">
        <v>2</v>
      </c>
      <c r="I240" s="37">
        <v>3</v>
      </c>
      <c r="J240" s="37">
        <v>3</v>
      </c>
      <c r="K240" s="37">
        <v>2</v>
      </c>
      <c r="L240" s="37">
        <v>5</v>
      </c>
      <c r="M240" s="37">
        <v>7</v>
      </c>
      <c r="N240" s="37">
        <v>8</v>
      </c>
      <c r="O240" s="37">
        <v>15</v>
      </c>
      <c r="P240" s="37">
        <v>19</v>
      </c>
      <c r="Q240" s="37">
        <v>20</v>
      </c>
      <c r="R240" s="37">
        <v>26</v>
      </c>
      <c r="S240" s="37">
        <v>26</v>
      </c>
      <c r="T240" s="190"/>
      <c r="U240" s="59"/>
    </row>
    <row r="241" spans="1:21">
      <c r="A241" s="7"/>
      <c r="B241" s="12"/>
      <c r="C241" s="27" t="s">
        <v>24</v>
      </c>
      <c r="D241" s="37"/>
      <c r="E241" s="37"/>
      <c r="F241" s="37"/>
      <c r="G241" s="37">
        <v>4</v>
      </c>
      <c r="H241" s="37">
        <v>3</v>
      </c>
      <c r="I241" s="37">
        <v>2</v>
      </c>
      <c r="J241" s="37">
        <v>3</v>
      </c>
      <c r="K241" s="37">
        <v>1</v>
      </c>
      <c r="L241" s="37">
        <v>2</v>
      </c>
      <c r="M241" s="37">
        <v>3</v>
      </c>
      <c r="N241" s="37">
        <v>3</v>
      </c>
      <c r="O241" s="37">
        <v>3</v>
      </c>
      <c r="P241" s="37">
        <v>4</v>
      </c>
      <c r="Q241" s="37">
        <v>2</v>
      </c>
      <c r="R241" s="37">
        <v>4</v>
      </c>
      <c r="S241" s="37">
        <v>3</v>
      </c>
      <c r="T241" s="190"/>
      <c r="U241" s="59"/>
    </row>
    <row r="242" spans="1:21">
      <c r="A242" s="7"/>
      <c r="B242" s="12"/>
      <c r="C242" s="27" t="s">
        <v>20</v>
      </c>
      <c r="D242" s="37"/>
      <c r="E242" s="37"/>
      <c r="F242" s="37"/>
      <c r="G242" s="37">
        <v>11</v>
      </c>
      <c r="H242" s="37">
        <v>323</v>
      </c>
      <c r="I242" s="37">
        <v>345</v>
      </c>
      <c r="J242" s="37">
        <v>399</v>
      </c>
      <c r="K242" s="37">
        <v>512</v>
      </c>
      <c r="L242" s="37">
        <v>624</v>
      </c>
      <c r="M242" s="37">
        <v>604</v>
      </c>
      <c r="N242" s="37">
        <v>649</v>
      </c>
      <c r="O242" s="37">
        <v>734</v>
      </c>
      <c r="P242" s="37">
        <v>827</v>
      </c>
      <c r="Q242" s="37">
        <v>875</v>
      </c>
      <c r="R242" s="37">
        <v>777</v>
      </c>
      <c r="S242" s="37">
        <v>710</v>
      </c>
      <c r="T242" s="190"/>
      <c r="U242" s="59"/>
    </row>
    <row r="243" spans="1:21">
      <c r="A243" s="7"/>
      <c r="B243" s="12"/>
      <c r="C243" s="27" t="s">
        <v>21</v>
      </c>
      <c r="D243" s="37"/>
      <c r="E243" s="37"/>
      <c r="F243" s="37"/>
      <c r="G243" s="37">
        <v>29</v>
      </c>
      <c r="H243" s="37">
        <v>34</v>
      </c>
      <c r="I243" s="37">
        <v>34</v>
      </c>
      <c r="J243" s="37">
        <v>47</v>
      </c>
      <c r="K243" s="37">
        <v>52</v>
      </c>
      <c r="L243" s="37">
        <v>68</v>
      </c>
      <c r="M243" s="37">
        <v>64</v>
      </c>
      <c r="N243" s="37">
        <v>60</v>
      </c>
      <c r="O243" s="37">
        <v>63</v>
      </c>
      <c r="P243" s="37">
        <v>70</v>
      </c>
      <c r="Q243" s="37">
        <v>62</v>
      </c>
      <c r="R243" s="37">
        <v>67</v>
      </c>
      <c r="S243" s="37">
        <v>54</v>
      </c>
      <c r="T243" s="190"/>
      <c r="U243" s="59"/>
    </row>
    <row r="244" spans="1:21">
      <c r="A244" s="7"/>
      <c r="B244" s="12"/>
      <c r="C244" s="20" t="s">
        <v>165</v>
      </c>
      <c r="D244" s="37"/>
      <c r="E244" s="37"/>
      <c r="F244" s="37"/>
      <c r="G244" s="37"/>
      <c r="H244" s="37">
        <v>14515</v>
      </c>
      <c r="I244" s="37">
        <v>17591</v>
      </c>
      <c r="J244" s="37">
        <v>19684</v>
      </c>
      <c r="K244" s="37">
        <v>19159</v>
      </c>
      <c r="L244" s="37">
        <v>20883</v>
      </c>
      <c r="M244" s="37">
        <v>20760</v>
      </c>
      <c r="N244" s="37">
        <v>20310</v>
      </c>
      <c r="O244" s="37">
        <v>20139</v>
      </c>
      <c r="P244" s="37">
        <v>18797</v>
      </c>
      <c r="Q244" s="268">
        <v>18433</v>
      </c>
      <c r="R244" s="268">
        <v>19124</v>
      </c>
      <c r="S244" s="268">
        <v>19015</v>
      </c>
      <c r="T244" s="190"/>
      <c r="U244" s="59"/>
    </row>
    <row r="245" spans="1:21">
      <c r="A245" s="7"/>
      <c r="B245" s="12"/>
      <c r="C245" s="27" t="s">
        <v>19</v>
      </c>
      <c r="D245" s="37"/>
      <c r="E245" s="37"/>
      <c r="F245" s="37"/>
      <c r="G245" s="37"/>
      <c r="H245" s="37">
        <v>14495</v>
      </c>
      <c r="I245" s="37">
        <v>17567</v>
      </c>
      <c r="J245" s="37">
        <v>19645</v>
      </c>
      <c r="K245" s="37">
        <v>19134</v>
      </c>
      <c r="L245" s="37">
        <v>20854</v>
      </c>
      <c r="M245" s="37">
        <v>20718</v>
      </c>
      <c r="N245" s="37">
        <v>20256</v>
      </c>
      <c r="O245" s="37">
        <v>20085</v>
      </c>
      <c r="P245" s="37">
        <v>18746</v>
      </c>
      <c r="Q245" s="37">
        <v>18380</v>
      </c>
      <c r="R245" s="37">
        <v>19073</v>
      </c>
      <c r="S245" s="37">
        <v>18952</v>
      </c>
      <c r="T245" s="190"/>
      <c r="U245" s="59"/>
    </row>
    <row r="246" spans="1:21">
      <c r="A246" s="7"/>
      <c r="B246" s="12"/>
      <c r="C246" s="27" t="s">
        <v>23</v>
      </c>
      <c r="D246" s="37"/>
      <c r="E246" s="37"/>
      <c r="F246" s="37"/>
      <c r="G246" s="37"/>
      <c r="H246" s="37">
        <v>2</v>
      </c>
      <c r="I246" s="37">
        <v>3</v>
      </c>
      <c r="J246" s="37">
        <v>3</v>
      </c>
      <c r="K246" s="37">
        <v>1</v>
      </c>
      <c r="L246" s="37">
        <v>2</v>
      </c>
      <c r="M246" s="37">
        <v>4</v>
      </c>
      <c r="N246" s="37"/>
      <c r="O246" s="37">
        <v>2</v>
      </c>
      <c r="P246" s="37">
        <v>2</v>
      </c>
      <c r="Q246" s="37">
        <v>1</v>
      </c>
      <c r="R246" s="37">
        <v>3</v>
      </c>
      <c r="S246" s="37">
        <v>1</v>
      </c>
      <c r="T246" s="190"/>
      <c r="U246" s="59"/>
    </row>
    <row r="247" spans="1:21">
      <c r="A247" s="7"/>
      <c r="B247" s="12"/>
      <c r="C247" s="27" t="s">
        <v>24</v>
      </c>
      <c r="D247" s="37"/>
      <c r="E247" s="37"/>
      <c r="F247" s="37"/>
      <c r="G247" s="37"/>
      <c r="H247" s="37">
        <v>1</v>
      </c>
      <c r="I247" s="37"/>
      <c r="J247" s="37">
        <v>1</v>
      </c>
      <c r="K247" s="37"/>
      <c r="L247" s="37"/>
      <c r="M247" s="37"/>
      <c r="N247" s="37"/>
      <c r="O247" s="37"/>
      <c r="P247" s="37"/>
      <c r="Q247" s="37"/>
      <c r="R247" s="37"/>
      <c r="S247" s="37"/>
      <c r="T247" s="190"/>
      <c r="U247" s="59"/>
    </row>
    <row r="248" spans="1:21">
      <c r="A248" s="7"/>
      <c r="B248" s="12"/>
      <c r="C248" s="27" t="s">
        <v>20</v>
      </c>
      <c r="D248" s="37"/>
      <c r="E248" s="37"/>
      <c r="F248" s="37"/>
      <c r="G248" s="37"/>
      <c r="H248" s="37">
        <v>6</v>
      </c>
      <c r="I248" s="37">
        <v>8</v>
      </c>
      <c r="J248" s="37">
        <v>12</v>
      </c>
      <c r="K248" s="37">
        <v>4</v>
      </c>
      <c r="L248" s="37">
        <v>8</v>
      </c>
      <c r="M248" s="37">
        <v>16</v>
      </c>
      <c r="N248" s="37">
        <v>30</v>
      </c>
      <c r="O248" s="37">
        <v>30</v>
      </c>
      <c r="P248" s="37">
        <v>29</v>
      </c>
      <c r="Q248" s="37">
        <v>26</v>
      </c>
      <c r="R248" s="37">
        <v>27</v>
      </c>
      <c r="S248" s="37">
        <v>40</v>
      </c>
      <c r="T248" s="190"/>
      <c r="U248" s="59"/>
    </row>
    <row r="249" spans="1:21">
      <c r="A249" s="7"/>
      <c r="B249" s="12"/>
      <c r="C249" s="27" t="s">
        <v>21</v>
      </c>
      <c r="D249" s="37"/>
      <c r="E249" s="37"/>
      <c r="F249" s="37"/>
      <c r="G249" s="37"/>
      <c r="H249" s="37">
        <v>11</v>
      </c>
      <c r="I249" s="37">
        <v>13</v>
      </c>
      <c r="J249" s="37">
        <v>23</v>
      </c>
      <c r="K249" s="37">
        <v>20</v>
      </c>
      <c r="L249" s="37">
        <v>19</v>
      </c>
      <c r="M249" s="37">
        <v>22</v>
      </c>
      <c r="N249" s="37">
        <v>24</v>
      </c>
      <c r="O249" s="37">
        <v>22</v>
      </c>
      <c r="P249" s="37">
        <v>20</v>
      </c>
      <c r="Q249" s="37">
        <v>26</v>
      </c>
      <c r="R249" s="37">
        <v>21</v>
      </c>
      <c r="S249" s="37">
        <v>22</v>
      </c>
      <c r="T249" s="190"/>
      <c r="U249" s="59"/>
    </row>
    <row r="250" spans="1:21">
      <c r="A250" s="7"/>
      <c r="B250" s="207"/>
      <c r="C250" s="208"/>
      <c r="D250" s="266"/>
      <c r="E250" s="266"/>
      <c r="F250" s="266"/>
      <c r="G250" s="266"/>
      <c r="H250" s="266"/>
      <c r="I250" s="266"/>
      <c r="J250" s="266"/>
      <c r="K250" s="266"/>
      <c r="L250" s="266"/>
      <c r="M250" s="266"/>
      <c r="N250" s="266"/>
      <c r="O250" s="266"/>
      <c r="P250" s="266"/>
      <c r="Q250" s="266"/>
      <c r="R250" s="266"/>
      <c r="S250" s="266"/>
      <c r="T250" s="267"/>
      <c r="U250" s="59"/>
    </row>
    <row r="251" spans="1:21">
      <c r="A251" s="7"/>
      <c r="B251" s="59"/>
      <c r="C251" s="290"/>
      <c r="D251" s="294"/>
      <c r="E251" s="294"/>
      <c r="F251" s="294"/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59"/>
    </row>
    <row r="252" spans="1:21">
      <c r="A252" s="7"/>
      <c r="B252" s="59"/>
      <c r="C252" s="290"/>
      <c r="D252" s="294"/>
      <c r="E252" s="294"/>
      <c r="F252" s="294"/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59"/>
    </row>
    <row r="253" spans="1:21">
      <c r="A253" s="7"/>
      <c r="B253" s="12"/>
      <c r="C253" s="36" t="s">
        <v>51</v>
      </c>
      <c r="D253" s="268"/>
      <c r="E253" s="268">
        <v>8804</v>
      </c>
      <c r="F253" s="268">
        <v>22987</v>
      </c>
      <c r="G253" s="268">
        <v>24800</v>
      </c>
      <c r="H253" s="268">
        <v>26021</v>
      </c>
      <c r="I253" s="268">
        <v>37796</v>
      </c>
      <c r="J253" s="268">
        <v>44538</v>
      </c>
      <c r="K253" s="268">
        <v>44582</v>
      </c>
      <c r="L253" s="268">
        <v>49384</v>
      </c>
      <c r="M253" s="268">
        <v>47939</v>
      </c>
      <c r="N253" s="268">
        <v>47010</v>
      </c>
      <c r="O253" s="268">
        <v>45002</v>
      </c>
      <c r="P253" s="268">
        <v>44240</v>
      </c>
      <c r="Q253" s="37">
        <v>44542</v>
      </c>
      <c r="R253" s="268">
        <v>37006</v>
      </c>
      <c r="S253" s="268">
        <v>40048</v>
      </c>
      <c r="T253" s="190"/>
      <c r="U253" s="59"/>
    </row>
    <row r="254" spans="1:21">
      <c r="A254" s="7"/>
      <c r="B254" s="12"/>
      <c r="C254" s="27" t="s">
        <v>19</v>
      </c>
      <c r="D254" s="37"/>
      <c r="E254" s="37">
        <v>8782</v>
      </c>
      <c r="F254" s="37">
        <v>22900</v>
      </c>
      <c r="G254" s="37">
        <v>24731</v>
      </c>
      <c r="H254" s="37">
        <v>25933</v>
      </c>
      <c r="I254" s="37">
        <v>37664</v>
      </c>
      <c r="J254" s="37">
        <v>44257</v>
      </c>
      <c r="K254" s="37">
        <v>44266</v>
      </c>
      <c r="L254" s="37">
        <v>48999</v>
      </c>
      <c r="M254" s="37">
        <v>47623</v>
      </c>
      <c r="N254" s="37">
        <v>46654</v>
      </c>
      <c r="O254" s="37">
        <v>44687</v>
      </c>
      <c r="P254" s="37">
        <v>43916</v>
      </c>
      <c r="Q254" s="37">
        <v>44279</v>
      </c>
      <c r="R254" s="37">
        <v>36855</v>
      </c>
      <c r="S254" s="37">
        <v>39909</v>
      </c>
      <c r="T254" s="190"/>
      <c r="U254" s="59"/>
    </row>
    <row r="255" spans="1:21">
      <c r="A255" s="7"/>
      <c r="B255" s="12"/>
      <c r="C255" s="27" t="s">
        <v>23</v>
      </c>
      <c r="D255" s="37"/>
      <c r="E255" s="37">
        <v>3</v>
      </c>
      <c r="F255" s="37">
        <v>7</v>
      </c>
      <c r="G255" s="37">
        <v>10</v>
      </c>
      <c r="H255" s="37">
        <v>4</v>
      </c>
      <c r="I255" s="37">
        <v>11</v>
      </c>
      <c r="J255" s="37">
        <v>11</v>
      </c>
      <c r="K255" s="37">
        <v>13</v>
      </c>
      <c r="L255" s="37">
        <v>22</v>
      </c>
      <c r="M255" s="37">
        <v>32</v>
      </c>
      <c r="N255" s="37">
        <v>54</v>
      </c>
      <c r="O255" s="37">
        <v>31</v>
      </c>
      <c r="P255" s="37">
        <v>36</v>
      </c>
      <c r="Q255" s="37">
        <v>28</v>
      </c>
      <c r="R255" s="37">
        <v>27</v>
      </c>
      <c r="S255" s="37">
        <v>21</v>
      </c>
      <c r="T255" s="190"/>
      <c r="U255" s="59"/>
    </row>
    <row r="256" spans="1:21">
      <c r="A256" s="7"/>
      <c r="B256" s="12"/>
      <c r="C256" s="27" t="s">
        <v>24</v>
      </c>
      <c r="D256" s="37"/>
      <c r="E256" s="37">
        <v>8</v>
      </c>
      <c r="F256" s="37">
        <v>19</v>
      </c>
      <c r="G256" s="37">
        <v>12</v>
      </c>
      <c r="H256" s="37">
        <v>10</v>
      </c>
      <c r="I256" s="37">
        <v>7</v>
      </c>
      <c r="J256" s="37">
        <v>3</v>
      </c>
      <c r="K256" s="37">
        <v>9</v>
      </c>
      <c r="L256" s="37">
        <v>4</v>
      </c>
      <c r="M256" s="37">
        <v>3</v>
      </c>
      <c r="N256" s="37">
        <v>3</v>
      </c>
      <c r="O256" s="37">
        <v>3</v>
      </c>
      <c r="P256" s="37">
        <v>5</v>
      </c>
      <c r="Q256" s="37">
        <v>4</v>
      </c>
      <c r="R256" s="37">
        <v>3</v>
      </c>
      <c r="S256" s="37">
        <v>2</v>
      </c>
      <c r="T256" s="190"/>
      <c r="U256" s="59"/>
    </row>
    <row r="257" spans="1:21">
      <c r="A257" s="7"/>
      <c r="B257" s="12"/>
      <c r="C257" s="27" t="s">
        <v>20</v>
      </c>
      <c r="D257" s="37"/>
      <c r="E257" s="37">
        <v>6</v>
      </c>
      <c r="F257" s="37">
        <v>24</v>
      </c>
      <c r="G257" s="37">
        <v>27</v>
      </c>
      <c r="H257" s="37">
        <v>60</v>
      </c>
      <c r="I257" s="37">
        <v>90</v>
      </c>
      <c r="J257" s="37">
        <v>236</v>
      </c>
      <c r="K257" s="37">
        <v>256</v>
      </c>
      <c r="L257" s="37">
        <v>326</v>
      </c>
      <c r="M257" s="37">
        <v>252</v>
      </c>
      <c r="N257" s="37">
        <v>276</v>
      </c>
      <c r="O257" s="37">
        <v>265</v>
      </c>
      <c r="P257" s="37">
        <v>275</v>
      </c>
      <c r="Q257" s="37">
        <v>223</v>
      </c>
      <c r="R257" s="37">
        <v>101</v>
      </c>
      <c r="S257" s="37">
        <v>101</v>
      </c>
      <c r="T257" s="190"/>
      <c r="U257" s="59"/>
    </row>
    <row r="258" spans="1:21">
      <c r="A258" s="7"/>
      <c r="B258" s="12"/>
      <c r="C258" s="27" t="s">
        <v>21</v>
      </c>
      <c r="D258" s="37"/>
      <c r="E258" s="37">
        <v>5</v>
      </c>
      <c r="F258" s="37">
        <v>37</v>
      </c>
      <c r="G258" s="37">
        <v>20</v>
      </c>
      <c r="H258" s="37">
        <v>14</v>
      </c>
      <c r="I258" s="37">
        <v>24</v>
      </c>
      <c r="J258" s="37">
        <v>31</v>
      </c>
      <c r="K258" s="37">
        <v>38</v>
      </c>
      <c r="L258" s="37">
        <v>33</v>
      </c>
      <c r="M258" s="37">
        <v>29</v>
      </c>
      <c r="N258" s="37">
        <v>23</v>
      </c>
      <c r="O258" s="37">
        <v>16</v>
      </c>
      <c r="P258" s="37">
        <v>8</v>
      </c>
      <c r="Q258" s="37">
        <v>8</v>
      </c>
      <c r="R258" s="37">
        <v>20</v>
      </c>
      <c r="S258" s="37">
        <v>15</v>
      </c>
      <c r="T258" s="190"/>
      <c r="U258" s="59"/>
    </row>
    <row r="259" spans="1:21">
      <c r="A259" s="7"/>
      <c r="B259" s="12"/>
      <c r="C259" s="36" t="s">
        <v>52</v>
      </c>
      <c r="D259" s="268"/>
      <c r="E259" s="268"/>
      <c r="F259" s="268"/>
      <c r="G259" s="268"/>
      <c r="H259" s="268"/>
      <c r="I259" s="268">
        <v>8912</v>
      </c>
      <c r="J259" s="268">
        <v>11698</v>
      </c>
      <c r="K259" s="268">
        <v>14147</v>
      </c>
      <c r="L259" s="268">
        <v>18971</v>
      </c>
      <c r="M259" s="268">
        <v>18260</v>
      </c>
      <c r="N259" s="268">
        <v>19107</v>
      </c>
      <c r="O259" s="268">
        <v>18566</v>
      </c>
      <c r="P259" s="268">
        <v>17756</v>
      </c>
      <c r="Q259" s="37">
        <v>15868</v>
      </c>
      <c r="R259" s="268">
        <v>11213</v>
      </c>
      <c r="S259" s="268">
        <v>19891</v>
      </c>
      <c r="T259" s="190"/>
      <c r="U259" s="59"/>
    </row>
    <row r="260" spans="1:21">
      <c r="A260" s="7"/>
      <c r="B260" s="12"/>
      <c r="C260" s="27" t="s">
        <v>19</v>
      </c>
      <c r="D260" s="37"/>
      <c r="E260" s="37"/>
      <c r="F260" s="37"/>
      <c r="G260" s="37"/>
      <c r="H260" s="37"/>
      <c r="I260" s="37">
        <v>8908</v>
      </c>
      <c r="J260" s="37">
        <v>11690</v>
      </c>
      <c r="K260" s="37">
        <v>14143</v>
      </c>
      <c r="L260" s="37">
        <v>18944</v>
      </c>
      <c r="M260" s="37">
        <v>18235</v>
      </c>
      <c r="N260" s="37">
        <v>19076</v>
      </c>
      <c r="O260" s="37">
        <v>18543</v>
      </c>
      <c r="P260" s="37">
        <v>17744</v>
      </c>
      <c r="Q260" s="37">
        <v>15850</v>
      </c>
      <c r="R260" s="37">
        <v>11205</v>
      </c>
      <c r="S260" s="37">
        <v>19873</v>
      </c>
      <c r="T260" s="190"/>
      <c r="U260" s="59"/>
    </row>
    <row r="261" spans="1:21">
      <c r="A261" s="7"/>
      <c r="B261" s="12"/>
      <c r="C261" s="27" t="s">
        <v>23</v>
      </c>
      <c r="D261" s="37"/>
      <c r="E261" s="37"/>
      <c r="F261" s="37"/>
      <c r="G261" s="37"/>
      <c r="H261" s="37"/>
      <c r="I261" s="37"/>
      <c r="J261" s="37">
        <v>5</v>
      </c>
      <c r="K261" s="37">
        <v>1</v>
      </c>
      <c r="L261" s="37">
        <v>1</v>
      </c>
      <c r="M261" s="37">
        <v>1</v>
      </c>
      <c r="N261" s="37">
        <v>1</v>
      </c>
      <c r="O261" s="37">
        <v>1</v>
      </c>
      <c r="P261" s="37">
        <v>1</v>
      </c>
      <c r="Q261" s="37">
        <v>1</v>
      </c>
      <c r="R261" s="37">
        <v>1</v>
      </c>
      <c r="S261" s="37">
        <v>6</v>
      </c>
      <c r="T261" s="190"/>
      <c r="U261" s="59"/>
    </row>
    <row r="262" spans="1:21">
      <c r="A262" s="7"/>
      <c r="B262" s="12"/>
      <c r="C262" s="27" t="s">
        <v>24</v>
      </c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190"/>
      <c r="U262" s="59"/>
    </row>
    <row r="263" spans="1:21">
      <c r="A263" s="7"/>
      <c r="B263" s="12"/>
      <c r="C263" s="27" t="s">
        <v>20</v>
      </c>
      <c r="D263" s="37"/>
      <c r="E263" s="37"/>
      <c r="F263" s="37"/>
      <c r="G263" s="37"/>
      <c r="H263" s="37"/>
      <c r="I263" s="37">
        <v>4</v>
      </c>
      <c r="J263" s="37">
        <v>2</v>
      </c>
      <c r="K263" s="37">
        <v>3</v>
      </c>
      <c r="L263" s="37">
        <v>26</v>
      </c>
      <c r="M263" s="37">
        <v>23</v>
      </c>
      <c r="N263" s="37">
        <v>28</v>
      </c>
      <c r="O263" s="37">
        <v>21</v>
      </c>
      <c r="P263" s="37">
        <v>10</v>
      </c>
      <c r="Q263" s="37">
        <v>16</v>
      </c>
      <c r="R263" s="37">
        <v>7</v>
      </c>
      <c r="S263" s="37">
        <v>10</v>
      </c>
      <c r="T263" s="190"/>
      <c r="U263" s="59"/>
    </row>
    <row r="264" spans="1:21">
      <c r="A264" s="7"/>
      <c r="B264" s="12"/>
      <c r="C264" s="27" t="s">
        <v>21</v>
      </c>
      <c r="D264" s="37"/>
      <c r="E264" s="37"/>
      <c r="F264" s="37"/>
      <c r="G264" s="37"/>
      <c r="H264" s="37"/>
      <c r="I264" s="37"/>
      <c r="J264" s="37">
        <v>1</v>
      </c>
      <c r="K264" s="37"/>
      <c r="L264" s="37"/>
      <c r="M264" s="37">
        <v>1</v>
      </c>
      <c r="N264" s="37">
        <v>2</v>
      </c>
      <c r="O264" s="37">
        <v>1</v>
      </c>
      <c r="P264" s="37">
        <v>1</v>
      </c>
      <c r="Q264" s="37">
        <v>1</v>
      </c>
      <c r="R264" s="37"/>
      <c r="S264" s="37">
        <v>2</v>
      </c>
      <c r="T264" s="190"/>
      <c r="U264" s="59"/>
    </row>
    <row r="265" spans="1:21">
      <c r="A265" s="7"/>
      <c r="B265" s="12"/>
      <c r="C265" s="20" t="s">
        <v>53</v>
      </c>
      <c r="D265" s="37"/>
      <c r="E265" s="37"/>
      <c r="F265" s="37"/>
      <c r="G265" s="37"/>
      <c r="H265" s="37">
        <v>23879</v>
      </c>
      <c r="I265" s="37">
        <v>27385</v>
      </c>
      <c r="J265" s="37">
        <v>35771</v>
      </c>
      <c r="K265" s="37">
        <v>34343</v>
      </c>
      <c r="L265" s="37">
        <v>36240</v>
      </c>
      <c r="M265" s="37">
        <v>35985</v>
      </c>
      <c r="N265" s="37">
        <v>37247</v>
      </c>
      <c r="O265" s="37">
        <v>36474</v>
      </c>
      <c r="P265" s="37">
        <v>35266</v>
      </c>
      <c r="Q265" s="37">
        <v>34253</v>
      </c>
      <c r="R265" s="37">
        <v>29959</v>
      </c>
      <c r="S265" s="37">
        <v>29571</v>
      </c>
      <c r="T265" s="190"/>
      <c r="U265" s="59"/>
    </row>
    <row r="266" spans="1:21">
      <c r="A266" s="7"/>
      <c r="B266" s="12"/>
      <c r="C266" s="27" t="s">
        <v>19</v>
      </c>
      <c r="D266" s="37"/>
      <c r="E266" s="37"/>
      <c r="F266" s="37"/>
      <c r="G266" s="37"/>
      <c r="H266" s="37">
        <v>23871</v>
      </c>
      <c r="I266" s="37">
        <v>27364</v>
      </c>
      <c r="J266" s="37">
        <v>35741</v>
      </c>
      <c r="K266" s="37">
        <v>34305</v>
      </c>
      <c r="L266" s="37">
        <v>36148</v>
      </c>
      <c r="M266" s="37">
        <v>35926</v>
      </c>
      <c r="N266" s="37">
        <v>37144</v>
      </c>
      <c r="O266" s="37">
        <v>36345</v>
      </c>
      <c r="P266" s="37">
        <v>35184</v>
      </c>
      <c r="Q266" s="37">
        <v>34188</v>
      </c>
      <c r="R266" s="37">
        <v>29909</v>
      </c>
      <c r="S266" s="37">
        <v>29497</v>
      </c>
      <c r="T266" s="190"/>
      <c r="U266" s="59"/>
    </row>
    <row r="267" spans="1:21">
      <c r="A267" s="7"/>
      <c r="B267" s="12"/>
      <c r="C267" s="27" t="s">
        <v>23</v>
      </c>
      <c r="D267" s="37"/>
      <c r="E267" s="37"/>
      <c r="F267" s="37"/>
      <c r="G267" s="37"/>
      <c r="H267" s="37">
        <v>2</v>
      </c>
      <c r="I267" s="37">
        <v>1</v>
      </c>
      <c r="J267" s="37">
        <v>1</v>
      </c>
      <c r="K267" s="37">
        <v>10</v>
      </c>
      <c r="L267" s="37">
        <v>2</v>
      </c>
      <c r="M267" s="37">
        <v>4</v>
      </c>
      <c r="N267" s="37">
        <v>2</v>
      </c>
      <c r="O267" s="37">
        <v>7</v>
      </c>
      <c r="P267" s="37">
        <v>12</v>
      </c>
      <c r="Q267" s="37">
        <v>8</v>
      </c>
      <c r="R267" s="37">
        <v>10</v>
      </c>
      <c r="S267" s="37">
        <v>14</v>
      </c>
      <c r="T267" s="190"/>
      <c r="U267" s="59"/>
    </row>
    <row r="268" spans="1:21">
      <c r="A268" s="7"/>
      <c r="B268" s="12"/>
      <c r="C268" s="27" t="s">
        <v>24</v>
      </c>
      <c r="D268" s="37"/>
      <c r="E268" s="37"/>
      <c r="F268" s="37"/>
      <c r="G268" s="37"/>
      <c r="H268" s="37"/>
      <c r="I268" s="37">
        <v>1</v>
      </c>
      <c r="J268" s="37"/>
      <c r="K268" s="37"/>
      <c r="L268" s="37">
        <v>1</v>
      </c>
      <c r="M268" s="37">
        <v>1</v>
      </c>
      <c r="N268" s="37">
        <v>1</v>
      </c>
      <c r="O268" s="37">
        <v>1</v>
      </c>
      <c r="P268" s="37">
        <v>1</v>
      </c>
      <c r="Q268" s="37">
        <v>2</v>
      </c>
      <c r="R268" s="37"/>
      <c r="S268" s="37">
        <v>1</v>
      </c>
      <c r="T268" s="190"/>
      <c r="U268" s="59"/>
    </row>
    <row r="269" spans="1:21">
      <c r="A269" s="7"/>
      <c r="B269" s="12"/>
      <c r="C269" s="27" t="s">
        <v>20</v>
      </c>
      <c r="D269" s="37"/>
      <c r="E269" s="37"/>
      <c r="F269" s="37"/>
      <c r="G269" s="37"/>
      <c r="H269" s="37">
        <v>4</v>
      </c>
      <c r="I269" s="37">
        <v>15</v>
      </c>
      <c r="J269" s="37">
        <v>27</v>
      </c>
      <c r="K269" s="37">
        <v>26</v>
      </c>
      <c r="L269" s="37">
        <v>88</v>
      </c>
      <c r="M269" s="37">
        <v>51</v>
      </c>
      <c r="N269" s="37">
        <v>98</v>
      </c>
      <c r="O269" s="37">
        <v>119</v>
      </c>
      <c r="P269" s="37">
        <v>66</v>
      </c>
      <c r="Q269" s="37">
        <v>54</v>
      </c>
      <c r="R269" s="37">
        <v>37</v>
      </c>
      <c r="S269" s="37">
        <v>58</v>
      </c>
      <c r="T269" s="190"/>
      <c r="U269" s="59"/>
    </row>
    <row r="270" spans="1:21">
      <c r="A270" s="7"/>
      <c r="B270" s="12"/>
      <c r="C270" s="27" t="s">
        <v>21</v>
      </c>
      <c r="D270" s="37"/>
      <c r="E270" s="37"/>
      <c r="F270" s="37"/>
      <c r="G270" s="37"/>
      <c r="H270" s="37">
        <v>2</v>
      </c>
      <c r="I270" s="37">
        <v>4</v>
      </c>
      <c r="J270" s="37">
        <v>2</v>
      </c>
      <c r="K270" s="37">
        <v>2</v>
      </c>
      <c r="L270" s="37">
        <v>1</v>
      </c>
      <c r="M270" s="37">
        <v>3</v>
      </c>
      <c r="N270" s="37">
        <v>2</v>
      </c>
      <c r="O270" s="37">
        <v>2</v>
      </c>
      <c r="P270" s="37">
        <v>3</v>
      </c>
      <c r="Q270" s="37">
        <v>1</v>
      </c>
      <c r="R270" s="37">
        <v>3</v>
      </c>
      <c r="S270" s="37">
        <v>1</v>
      </c>
      <c r="T270" s="190"/>
      <c r="U270" s="59"/>
    </row>
    <row r="271" spans="1:21">
      <c r="A271" s="7"/>
      <c r="B271" s="12"/>
      <c r="C271" s="20" t="s">
        <v>41</v>
      </c>
      <c r="D271" s="37"/>
      <c r="E271" s="37"/>
      <c r="F271" s="37"/>
      <c r="G271" s="37">
        <v>38619</v>
      </c>
      <c r="H271" s="37">
        <v>54902</v>
      </c>
      <c r="I271" s="37">
        <v>70986</v>
      </c>
      <c r="J271" s="37">
        <v>80935</v>
      </c>
      <c r="K271" s="37">
        <v>88923</v>
      </c>
      <c r="L271" s="37">
        <v>96330</v>
      </c>
      <c r="M271" s="37">
        <v>100260</v>
      </c>
      <c r="N271" s="37">
        <v>102417</v>
      </c>
      <c r="O271" s="37">
        <v>102993</v>
      </c>
      <c r="P271" s="37">
        <v>105251</v>
      </c>
      <c r="Q271" s="268">
        <v>104478</v>
      </c>
      <c r="R271" s="268">
        <v>86230</v>
      </c>
      <c r="S271" s="268">
        <v>94849</v>
      </c>
      <c r="T271" s="190"/>
      <c r="U271" s="59"/>
    </row>
    <row r="272" spans="1:21">
      <c r="A272" s="7"/>
      <c r="B272" s="12"/>
      <c r="C272" s="27" t="s">
        <v>19</v>
      </c>
      <c r="D272" s="37"/>
      <c r="E272" s="37"/>
      <c r="F272" s="37"/>
      <c r="G272" s="37">
        <v>38566</v>
      </c>
      <c r="H272" s="37">
        <v>54794</v>
      </c>
      <c r="I272" s="37">
        <v>70839</v>
      </c>
      <c r="J272" s="37">
        <v>80698</v>
      </c>
      <c r="K272" s="37">
        <v>88567</v>
      </c>
      <c r="L272" s="37">
        <v>95778</v>
      </c>
      <c r="M272" s="37">
        <v>99712</v>
      </c>
      <c r="N272" s="37">
        <v>101918</v>
      </c>
      <c r="O272" s="37">
        <v>102449</v>
      </c>
      <c r="P272" s="37">
        <v>104709</v>
      </c>
      <c r="Q272" s="37">
        <v>103941</v>
      </c>
      <c r="R272" s="37">
        <v>85797</v>
      </c>
      <c r="S272" s="37">
        <v>94196</v>
      </c>
      <c r="T272" s="190"/>
      <c r="U272" s="59"/>
    </row>
    <row r="273" spans="1:21">
      <c r="A273" s="7"/>
      <c r="B273" s="12"/>
      <c r="C273" s="27" t="s">
        <v>23</v>
      </c>
      <c r="D273" s="37"/>
      <c r="E273" s="37"/>
      <c r="F273" s="37"/>
      <c r="G273" s="37">
        <v>3</v>
      </c>
      <c r="H273" s="37">
        <v>4</v>
      </c>
      <c r="I273" s="37">
        <v>9</v>
      </c>
      <c r="J273" s="37">
        <v>13</v>
      </c>
      <c r="K273" s="37">
        <v>10</v>
      </c>
      <c r="L273" s="37">
        <v>30</v>
      </c>
      <c r="M273" s="37">
        <v>16</v>
      </c>
      <c r="N273" s="37">
        <v>12</v>
      </c>
      <c r="O273" s="37">
        <v>21</v>
      </c>
      <c r="P273" s="37">
        <v>31</v>
      </c>
      <c r="Q273" s="37">
        <v>44</v>
      </c>
      <c r="R273" s="37">
        <v>27</v>
      </c>
      <c r="S273" s="37">
        <v>36</v>
      </c>
      <c r="T273" s="190"/>
      <c r="U273" s="59"/>
    </row>
    <row r="274" spans="1:21">
      <c r="A274" s="7"/>
      <c r="B274" s="12"/>
      <c r="C274" s="27" t="s">
        <v>24</v>
      </c>
      <c r="D274" s="37"/>
      <c r="E274" s="37"/>
      <c r="F274" s="37"/>
      <c r="G274" s="37">
        <v>16</v>
      </c>
      <c r="H274" s="37">
        <v>16</v>
      </c>
      <c r="I274" s="37">
        <v>14</v>
      </c>
      <c r="J274" s="37">
        <v>10</v>
      </c>
      <c r="K274" s="37">
        <v>5</v>
      </c>
      <c r="L274" s="37">
        <v>6</v>
      </c>
      <c r="M274" s="37">
        <v>6</v>
      </c>
      <c r="N274" s="37">
        <v>4</v>
      </c>
      <c r="O274" s="37">
        <v>5</v>
      </c>
      <c r="P274" s="37">
        <v>6</v>
      </c>
      <c r="Q274" s="37">
        <v>7</v>
      </c>
      <c r="R274" s="37">
        <v>5</v>
      </c>
      <c r="S274" s="37">
        <v>5</v>
      </c>
      <c r="T274" s="190"/>
      <c r="U274" s="59"/>
    </row>
    <row r="275" spans="1:21">
      <c r="A275" s="7"/>
      <c r="B275" s="12"/>
      <c r="C275" s="27" t="s">
        <v>20</v>
      </c>
      <c r="D275" s="37"/>
      <c r="E275" s="37"/>
      <c r="F275" s="37"/>
      <c r="G275" s="37">
        <v>33</v>
      </c>
      <c r="H275" s="37">
        <v>83</v>
      </c>
      <c r="I275" s="37">
        <v>116</v>
      </c>
      <c r="J275" s="37">
        <v>201</v>
      </c>
      <c r="K275" s="37">
        <v>333</v>
      </c>
      <c r="L275" s="37">
        <v>498</v>
      </c>
      <c r="M275" s="37">
        <v>510</v>
      </c>
      <c r="N275" s="37">
        <v>467</v>
      </c>
      <c r="O275" s="37">
        <v>497</v>
      </c>
      <c r="P275" s="37">
        <v>493</v>
      </c>
      <c r="Q275" s="37">
        <v>468</v>
      </c>
      <c r="R275" s="37">
        <v>386</v>
      </c>
      <c r="S275" s="37">
        <v>592</v>
      </c>
      <c r="T275" s="190"/>
      <c r="U275" s="59"/>
    </row>
    <row r="276" spans="1:21">
      <c r="A276" s="7"/>
      <c r="B276" s="12"/>
      <c r="C276" s="27" t="s">
        <v>21</v>
      </c>
      <c r="D276" s="37"/>
      <c r="E276" s="37"/>
      <c r="F276" s="37"/>
      <c r="G276" s="37">
        <v>1</v>
      </c>
      <c r="H276" s="37">
        <v>5</v>
      </c>
      <c r="I276" s="37">
        <v>8</v>
      </c>
      <c r="J276" s="37">
        <v>13</v>
      </c>
      <c r="K276" s="37">
        <v>8</v>
      </c>
      <c r="L276" s="37">
        <v>18</v>
      </c>
      <c r="M276" s="37">
        <v>16</v>
      </c>
      <c r="N276" s="37">
        <v>16</v>
      </c>
      <c r="O276" s="37">
        <v>21</v>
      </c>
      <c r="P276" s="37">
        <v>12</v>
      </c>
      <c r="Q276" s="37">
        <v>18</v>
      </c>
      <c r="R276" s="37">
        <v>15</v>
      </c>
      <c r="S276" s="37">
        <v>20</v>
      </c>
      <c r="T276" s="190"/>
      <c r="U276" s="59"/>
    </row>
    <row r="277" spans="1:21">
      <c r="A277" s="7"/>
      <c r="B277" s="12"/>
      <c r="C277" s="20" t="s">
        <v>42</v>
      </c>
      <c r="D277" s="37">
        <v>3408</v>
      </c>
      <c r="E277" s="37">
        <v>14626</v>
      </c>
      <c r="F277" s="37">
        <v>35393</v>
      </c>
      <c r="G277" s="37">
        <v>45311</v>
      </c>
      <c r="H277" s="37">
        <v>56585</v>
      </c>
      <c r="I277" s="37">
        <v>69956</v>
      </c>
      <c r="J277" s="37">
        <v>78801</v>
      </c>
      <c r="K277" s="37">
        <v>78346</v>
      </c>
      <c r="L277" s="37">
        <v>86381</v>
      </c>
      <c r="M277" s="37">
        <v>85682</v>
      </c>
      <c r="N277" s="37">
        <v>84481</v>
      </c>
      <c r="O277" s="37">
        <v>85232</v>
      </c>
      <c r="P277" s="37">
        <v>88502</v>
      </c>
      <c r="Q277" s="37">
        <v>89808</v>
      </c>
      <c r="R277" s="37">
        <v>75004</v>
      </c>
      <c r="S277" s="37">
        <v>82167</v>
      </c>
      <c r="T277" s="190"/>
      <c r="U277" s="59"/>
    </row>
    <row r="278" spans="1:21">
      <c r="A278" s="7"/>
      <c r="B278" s="12"/>
      <c r="C278" s="27" t="s">
        <v>19</v>
      </c>
      <c r="D278" s="37">
        <v>3389</v>
      </c>
      <c r="E278" s="37">
        <v>14597</v>
      </c>
      <c r="F278" s="37">
        <v>35310</v>
      </c>
      <c r="G278" s="37">
        <v>45210</v>
      </c>
      <c r="H278" s="37">
        <v>56463</v>
      </c>
      <c r="I278" s="37">
        <v>69816</v>
      </c>
      <c r="J278" s="37">
        <v>78518</v>
      </c>
      <c r="K278" s="37">
        <v>78042</v>
      </c>
      <c r="L278" s="37">
        <v>85905</v>
      </c>
      <c r="M278" s="37">
        <v>85159</v>
      </c>
      <c r="N278" s="37">
        <v>83712</v>
      </c>
      <c r="O278" s="37">
        <v>84458</v>
      </c>
      <c r="P278" s="37">
        <v>87846</v>
      </c>
      <c r="Q278" s="37">
        <v>89254</v>
      </c>
      <c r="R278" s="37">
        <v>74524</v>
      </c>
      <c r="S278" s="37">
        <v>81592</v>
      </c>
      <c r="T278" s="190"/>
      <c r="U278" s="59"/>
    </row>
    <row r="279" spans="1:21">
      <c r="A279" s="7"/>
      <c r="B279" s="12"/>
      <c r="C279" s="27" t="s">
        <v>23</v>
      </c>
      <c r="D279" s="37">
        <v>1</v>
      </c>
      <c r="E279" s="37">
        <v>3</v>
      </c>
      <c r="F279" s="37">
        <v>4</v>
      </c>
      <c r="G279" s="37">
        <v>10</v>
      </c>
      <c r="H279" s="37">
        <v>13</v>
      </c>
      <c r="I279" s="37">
        <v>18</v>
      </c>
      <c r="J279" s="37">
        <v>20</v>
      </c>
      <c r="K279" s="37">
        <v>39</v>
      </c>
      <c r="L279" s="37">
        <v>80</v>
      </c>
      <c r="M279" s="37">
        <v>110</v>
      </c>
      <c r="N279" s="37">
        <v>97</v>
      </c>
      <c r="O279" s="37">
        <v>90</v>
      </c>
      <c r="P279" s="37">
        <v>112</v>
      </c>
      <c r="Q279" s="37">
        <v>82</v>
      </c>
      <c r="R279" s="37">
        <v>65</v>
      </c>
      <c r="S279" s="37">
        <v>91</v>
      </c>
      <c r="T279" s="190"/>
      <c r="U279" s="59"/>
    </row>
    <row r="280" spans="1:21">
      <c r="A280" s="7"/>
      <c r="B280" s="12"/>
      <c r="C280" s="27" t="s">
        <v>24</v>
      </c>
      <c r="D280" s="37">
        <v>11</v>
      </c>
      <c r="E280" s="37">
        <v>13</v>
      </c>
      <c r="F280" s="37">
        <v>20</v>
      </c>
      <c r="G280" s="37">
        <v>27</v>
      </c>
      <c r="H280" s="37">
        <v>14</v>
      </c>
      <c r="I280" s="37">
        <v>10</v>
      </c>
      <c r="J280" s="37">
        <v>9</v>
      </c>
      <c r="K280" s="37">
        <v>8</v>
      </c>
      <c r="L280" s="37">
        <v>8</v>
      </c>
      <c r="M280" s="37">
        <v>6</v>
      </c>
      <c r="N280" s="37">
        <v>5</v>
      </c>
      <c r="O280" s="37">
        <v>3</v>
      </c>
      <c r="P280" s="37">
        <v>3</v>
      </c>
      <c r="Q280" s="37">
        <v>4</v>
      </c>
      <c r="R280" s="37">
        <v>3</v>
      </c>
      <c r="S280" s="37">
        <v>2</v>
      </c>
      <c r="T280" s="190"/>
      <c r="U280" s="59"/>
    </row>
    <row r="281" spans="1:21">
      <c r="A281" s="7"/>
      <c r="B281" s="12"/>
      <c r="C281" s="27" t="s">
        <v>20</v>
      </c>
      <c r="D281" s="37">
        <v>7</v>
      </c>
      <c r="E281" s="37">
        <v>6</v>
      </c>
      <c r="F281" s="37">
        <v>26</v>
      </c>
      <c r="G281" s="37">
        <v>27</v>
      </c>
      <c r="H281" s="37">
        <v>42</v>
      </c>
      <c r="I281" s="37">
        <v>44</v>
      </c>
      <c r="J281" s="37">
        <v>142</v>
      </c>
      <c r="K281" s="37">
        <v>141</v>
      </c>
      <c r="L281" s="37">
        <v>252</v>
      </c>
      <c r="M281" s="37">
        <v>264</v>
      </c>
      <c r="N281" s="37">
        <v>508</v>
      </c>
      <c r="O281" s="37">
        <v>515</v>
      </c>
      <c r="P281" s="37">
        <v>373</v>
      </c>
      <c r="Q281" s="37">
        <v>331</v>
      </c>
      <c r="R281" s="37">
        <v>287</v>
      </c>
      <c r="S281" s="37">
        <v>366</v>
      </c>
      <c r="T281" s="190"/>
      <c r="U281" s="59"/>
    </row>
    <row r="282" spans="1:21">
      <c r="A282" s="7"/>
      <c r="B282" s="12"/>
      <c r="C282" s="27" t="s">
        <v>21</v>
      </c>
      <c r="D282" s="37"/>
      <c r="E282" s="37">
        <v>7</v>
      </c>
      <c r="F282" s="37">
        <v>33</v>
      </c>
      <c r="G282" s="37">
        <v>37</v>
      </c>
      <c r="H282" s="37">
        <v>53</v>
      </c>
      <c r="I282" s="37">
        <v>68</v>
      </c>
      <c r="J282" s="37">
        <v>112</v>
      </c>
      <c r="K282" s="37">
        <v>116</v>
      </c>
      <c r="L282" s="37">
        <v>136</v>
      </c>
      <c r="M282" s="37">
        <v>143</v>
      </c>
      <c r="N282" s="37">
        <v>159</v>
      </c>
      <c r="O282" s="37">
        <v>166</v>
      </c>
      <c r="P282" s="37">
        <v>168</v>
      </c>
      <c r="Q282" s="37">
        <v>137</v>
      </c>
      <c r="R282" s="37">
        <v>125</v>
      </c>
      <c r="S282" s="37">
        <v>116</v>
      </c>
      <c r="T282" s="190"/>
      <c r="U282" s="59"/>
    </row>
    <row r="283" spans="1:21">
      <c r="A283" s="7"/>
      <c r="B283" s="12"/>
      <c r="C283" s="20" t="s">
        <v>54</v>
      </c>
      <c r="D283" s="37"/>
      <c r="E283" s="37"/>
      <c r="F283" s="37"/>
      <c r="G283" s="37"/>
      <c r="H283" s="37">
        <v>6618</v>
      </c>
      <c r="I283" s="37">
        <v>24868</v>
      </c>
      <c r="J283" s="37">
        <v>29364</v>
      </c>
      <c r="K283" s="37">
        <v>27122</v>
      </c>
      <c r="L283" s="37">
        <v>31411</v>
      </c>
      <c r="M283" s="37">
        <v>30449</v>
      </c>
      <c r="N283" s="37">
        <v>31350</v>
      </c>
      <c r="O283" s="37">
        <v>30228</v>
      </c>
      <c r="P283" s="37">
        <v>29369</v>
      </c>
      <c r="Q283" s="37">
        <v>26211</v>
      </c>
      <c r="R283" s="37">
        <v>18320</v>
      </c>
      <c r="S283" s="37">
        <v>20366</v>
      </c>
      <c r="T283" s="190"/>
      <c r="U283" s="59"/>
    </row>
    <row r="284" spans="1:21">
      <c r="A284" s="7"/>
      <c r="B284" s="12"/>
      <c r="C284" s="27" t="s">
        <v>19</v>
      </c>
      <c r="D284" s="37"/>
      <c r="E284" s="37"/>
      <c r="F284" s="37"/>
      <c r="G284" s="37"/>
      <c r="H284" s="37">
        <v>6615</v>
      </c>
      <c r="I284" s="37">
        <v>24863</v>
      </c>
      <c r="J284" s="37">
        <v>29358</v>
      </c>
      <c r="K284" s="37">
        <v>27118</v>
      </c>
      <c r="L284" s="37">
        <v>31405</v>
      </c>
      <c r="M284" s="37">
        <v>30439</v>
      </c>
      <c r="N284" s="37">
        <v>31341</v>
      </c>
      <c r="O284" s="37">
        <v>30216</v>
      </c>
      <c r="P284" s="37">
        <v>29358</v>
      </c>
      <c r="Q284" s="37">
        <v>26194</v>
      </c>
      <c r="R284" s="37">
        <v>18309</v>
      </c>
      <c r="S284" s="37">
        <v>20352</v>
      </c>
      <c r="T284" s="190"/>
      <c r="U284" s="59"/>
    </row>
    <row r="285" spans="1:21">
      <c r="A285" s="7"/>
      <c r="B285" s="12"/>
      <c r="C285" s="27" t="s">
        <v>23</v>
      </c>
      <c r="D285" s="37"/>
      <c r="E285" s="37"/>
      <c r="F285" s="37"/>
      <c r="G285" s="37"/>
      <c r="H285" s="37"/>
      <c r="I285" s="37"/>
      <c r="J285" s="37"/>
      <c r="K285" s="37">
        <v>1</v>
      </c>
      <c r="L285" s="37">
        <v>1</v>
      </c>
      <c r="M285" s="37"/>
      <c r="N285" s="37"/>
      <c r="O285" s="37">
        <v>1</v>
      </c>
      <c r="P285" s="37">
        <v>3</v>
      </c>
      <c r="Q285" s="37">
        <v>6</v>
      </c>
      <c r="R285" s="37">
        <v>2</v>
      </c>
      <c r="S285" s="37">
        <v>4</v>
      </c>
      <c r="T285" s="190"/>
      <c r="U285" s="59"/>
    </row>
    <row r="286" spans="1:21">
      <c r="A286" s="7"/>
      <c r="B286" s="12"/>
      <c r="C286" s="27" t="s">
        <v>24</v>
      </c>
      <c r="D286" s="37"/>
      <c r="E286" s="37"/>
      <c r="F286" s="37"/>
      <c r="G286" s="37"/>
      <c r="H286" s="37">
        <v>2</v>
      </c>
      <c r="I286" s="37">
        <v>2</v>
      </c>
      <c r="J286" s="37"/>
      <c r="K286" s="37">
        <v>1</v>
      </c>
      <c r="L286" s="37"/>
      <c r="M286" s="37"/>
      <c r="N286" s="37">
        <v>1</v>
      </c>
      <c r="O286" s="37"/>
      <c r="P286" s="37">
        <v>1</v>
      </c>
      <c r="Q286" s="37">
        <v>1</v>
      </c>
      <c r="R286" s="37"/>
      <c r="S286" s="37">
        <v>1</v>
      </c>
      <c r="T286" s="190"/>
      <c r="U286" s="59"/>
    </row>
    <row r="287" spans="1:21">
      <c r="A287" s="7"/>
      <c r="B287" s="12"/>
      <c r="C287" s="27" t="s">
        <v>20</v>
      </c>
      <c r="D287" s="37"/>
      <c r="E287" s="37"/>
      <c r="F287" s="37"/>
      <c r="G287" s="37"/>
      <c r="H287" s="37">
        <v>1</v>
      </c>
      <c r="I287" s="37">
        <v>3</v>
      </c>
      <c r="J287" s="37">
        <v>5</v>
      </c>
      <c r="K287" s="37">
        <v>2</v>
      </c>
      <c r="L287" s="37">
        <v>5</v>
      </c>
      <c r="M287" s="37">
        <v>7</v>
      </c>
      <c r="N287" s="37">
        <v>6</v>
      </c>
      <c r="O287" s="37">
        <v>9</v>
      </c>
      <c r="P287" s="37">
        <v>5</v>
      </c>
      <c r="Q287" s="37">
        <v>9</v>
      </c>
      <c r="R287" s="37">
        <v>8</v>
      </c>
      <c r="S287" s="37">
        <v>8</v>
      </c>
      <c r="T287" s="190"/>
      <c r="U287" s="59"/>
    </row>
    <row r="288" spans="1:21">
      <c r="A288" s="7"/>
      <c r="B288" s="12"/>
      <c r="C288" s="27" t="s">
        <v>21</v>
      </c>
      <c r="D288" s="37"/>
      <c r="E288" s="37"/>
      <c r="F288" s="37"/>
      <c r="G288" s="37"/>
      <c r="H288" s="37"/>
      <c r="I288" s="37"/>
      <c r="J288" s="37">
        <v>1</v>
      </c>
      <c r="K288" s="37"/>
      <c r="L288" s="37"/>
      <c r="M288" s="37">
        <v>3</v>
      </c>
      <c r="N288" s="37">
        <v>2</v>
      </c>
      <c r="O288" s="37">
        <v>2</v>
      </c>
      <c r="P288" s="37">
        <v>2</v>
      </c>
      <c r="Q288" s="37">
        <v>1</v>
      </c>
      <c r="R288" s="37">
        <v>1</v>
      </c>
      <c r="S288" s="37">
        <v>1</v>
      </c>
      <c r="T288" s="190"/>
      <c r="U288" s="59"/>
    </row>
    <row r="289" spans="1:21">
      <c r="A289" s="7"/>
      <c r="B289" s="12"/>
      <c r="C289" s="20" t="s">
        <v>55</v>
      </c>
      <c r="D289" s="37"/>
      <c r="E289" s="37"/>
      <c r="F289" s="37"/>
      <c r="G289" s="37">
        <v>14027</v>
      </c>
      <c r="H289" s="37">
        <v>26085</v>
      </c>
      <c r="I289" s="37">
        <v>35105</v>
      </c>
      <c r="J289" s="37">
        <v>42729</v>
      </c>
      <c r="K289" s="37">
        <v>42169</v>
      </c>
      <c r="L289" s="37">
        <v>47767</v>
      </c>
      <c r="M289" s="37">
        <v>51306</v>
      </c>
      <c r="N289" s="37">
        <v>54451</v>
      </c>
      <c r="O289" s="37">
        <v>58435</v>
      </c>
      <c r="P289" s="37">
        <v>62011</v>
      </c>
      <c r="Q289" s="268">
        <v>62402</v>
      </c>
      <c r="R289" s="268">
        <v>57820</v>
      </c>
      <c r="S289" s="268">
        <v>61421</v>
      </c>
      <c r="T289" s="190"/>
      <c r="U289" s="59"/>
    </row>
    <row r="290" spans="1:21">
      <c r="A290" s="7"/>
      <c r="B290" s="12"/>
      <c r="C290" s="27" t="s">
        <v>19</v>
      </c>
      <c r="D290" s="37"/>
      <c r="E290" s="37"/>
      <c r="F290" s="37"/>
      <c r="G290" s="37">
        <v>13961</v>
      </c>
      <c r="H290" s="37">
        <v>25966</v>
      </c>
      <c r="I290" s="37">
        <v>34921</v>
      </c>
      <c r="J290" s="37">
        <v>42372</v>
      </c>
      <c r="K290" s="37">
        <v>41749</v>
      </c>
      <c r="L290" s="37">
        <v>47242</v>
      </c>
      <c r="M290" s="37">
        <v>50682</v>
      </c>
      <c r="N290" s="37">
        <v>53889</v>
      </c>
      <c r="O290" s="37">
        <v>57870</v>
      </c>
      <c r="P290" s="37">
        <v>61378</v>
      </c>
      <c r="Q290" s="37">
        <v>61784</v>
      </c>
      <c r="R290" s="37">
        <v>57204</v>
      </c>
      <c r="S290" s="37">
        <v>60829</v>
      </c>
      <c r="T290" s="190"/>
      <c r="U290" s="59"/>
    </row>
    <row r="291" spans="1:21">
      <c r="A291" s="7"/>
      <c r="B291" s="12"/>
      <c r="C291" s="27" t="s">
        <v>23</v>
      </c>
      <c r="D291" s="37"/>
      <c r="E291" s="37"/>
      <c r="F291" s="37"/>
      <c r="G291" s="37">
        <v>6</v>
      </c>
      <c r="H291" s="37">
        <v>7</v>
      </c>
      <c r="I291" s="37">
        <v>9</v>
      </c>
      <c r="J291" s="37">
        <v>11</v>
      </c>
      <c r="K291" s="37">
        <v>15</v>
      </c>
      <c r="L291" s="37">
        <v>34</v>
      </c>
      <c r="M291" s="37">
        <v>30</v>
      </c>
      <c r="N291" s="37">
        <v>40</v>
      </c>
      <c r="O291" s="37">
        <v>28</v>
      </c>
      <c r="P291" s="37">
        <v>29</v>
      </c>
      <c r="Q291" s="37">
        <v>35</v>
      </c>
      <c r="R291" s="37">
        <v>39</v>
      </c>
      <c r="S291" s="37">
        <v>56</v>
      </c>
      <c r="T291" s="190"/>
      <c r="U291" s="59"/>
    </row>
    <row r="292" spans="1:21">
      <c r="A292" s="7"/>
      <c r="B292" s="12"/>
      <c r="C292" s="27" t="s">
        <v>24</v>
      </c>
      <c r="D292" s="37"/>
      <c r="E292" s="37"/>
      <c r="F292" s="37"/>
      <c r="G292" s="37">
        <v>7</v>
      </c>
      <c r="H292" s="37">
        <v>10</v>
      </c>
      <c r="I292" s="37">
        <v>7</v>
      </c>
      <c r="J292" s="37">
        <v>7</v>
      </c>
      <c r="K292" s="37">
        <v>2</v>
      </c>
      <c r="L292" s="37">
        <v>4</v>
      </c>
      <c r="M292" s="37">
        <v>3</v>
      </c>
      <c r="N292" s="37">
        <v>2</v>
      </c>
      <c r="O292" s="37">
        <v>2</v>
      </c>
      <c r="P292" s="37">
        <v>4</v>
      </c>
      <c r="Q292" s="37">
        <v>2</v>
      </c>
      <c r="R292" s="37">
        <v>1</v>
      </c>
      <c r="S292" s="37">
        <v>3</v>
      </c>
      <c r="T292" s="190"/>
      <c r="U292" s="59"/>
    </row>
    <row r="293" spans="1:21">
      <c r="A293" s="7"/>
      <c r="B293" s="12"/>
      <c r="C293" s="27" t="s">
        <v>20</v>
      </c>
      <c r="D293" s="37"/>
      <c r="E293" s="37"/>
      <c r="F293" s="37"/>
      <c r="G293" s="37">
        <v>13</v>
      </c>
      <c r="H293" s="37">
        <v>56</v>
      </c>
      <c r="I293" s="37">
        <v>101</v>
      </c>
      <c r="J293" s="37">
        <v>243</v>
      </c>
      <c r="K293" s="37">
        <v>309</v>
      </c>
      <c r="L293" s="37">
        <v>381</v>
      </c>
      <c r="M293" s="37">
        <v>473</v>
      </c>
      <c r="N293" s="37">
        <v>409</v>
      </c>
      <c r="O293" s="37">
        <v>421</v>
      </c>
      <c r="P293" s="37">
        <v>497</v>
      </c>
      <c r="Q293" s="37">
        <v>482</v>
      </c>
      <c r="R293" s="37">
        <v>467</v>
      </c>
      <c r="S293" s="37">
        <v>442</v>
      </c>
      <c r="T293" s="190"/>
      <c r="U293" s="59"/>
    </row>
    <row r="294" spans="1:21">
      <c r="A294" s="7"/>
      <c r="B294" s="12"/>
      <c r="C294" s="27" t="s">
        <v>21</v>
      </c>
      <c r="D294" s="37"/>
      <c r="E294" s="37"/>
      <c r="F294" s="37"/>
      <c r="G294" s="37">
        <v>40</v>
      </c>
      <c r="H294" s="37">
        <v>46</v>
      </c>
      <c r="I294" s="37">
        <v>67</v>
      </c>
      <c r="J294" s="37">
        <v>96</v>
      </c>
      <c r="K294" s="37">
        <v>94</v>
      </c>
      <c r="L294" s="37">
        <v>106</v>
      </c>
      <c r="M294" s="37">
        <v>118</v>
      </c>
      <c r="N294" s="37">
        <v>111</v>
      </c>
      <c r="O294" s="37">
        <v>114</v>
      </c>
      <c r="P294" s="37">
        <v>103</v>
      </c>
      <c r="Q294" s="37">
        <v>99</v>
      </c>
      <c r="R294" s="37">
        <v>109</v>
      </c>
      <c r="S294" s="37">
        <v>91</v>
      </c>
      <c r="T294" s="190"/>
      <c r="U294" s="59"/>
    </row>
    <row r="295" spans="1:21">
      <c r="A295" s="7"/>
      <c r="B295" s="12"/>
      <c r="C295" s="20" t="s">
        <v>56</v>
      </c>
      <c r="D295" s="37"/>
      <c r="E295" s="37"/>
      <c r="F295" s="37"/>
      <c r="G295" s="37"/>
      <c r="H295" s="37">
        <v>6440</v>
      </c>
      <c r="I295" s="37">
        <v>9216</v>
      </c>
      <c r="J295" s="37">
        <v>12627</v>
      </c>
      <c r="K295" s="37">
        <v>12482</v>
      </c>
      <c r="L295" s="37">
        <v>12061</v>
      </c>
      <c r="M295" s="37">
        <v>14570</v>
      </c>
      <c r="N295" s="37">
        <v>10740</v>
      </c>
      <c r="O295" s="37">
        <v>15192</v>
      </c>
      <c r="P295" s="37">
        <v>16312</v>
      </c>
      <c r="Q295" s="37">
        <v>16670</v>
      </c>
      <c r="R295" s="37">
        <v>16653</v>
      </c>
      <c r="S295" s="37">
        <v>19012</v>
      </c>
      <c r="T295" s="190"/>
      <c r="U295" s="59"/>
    </row>
    <row r="296" spans="1:21">
      <c r="A296" s="7"/>
      <c r="B296" s="12"/>
      <c r="C296" s="27" t="s">
        <v>19</v>
      </c>
      <c r="D296" s="37"/>
      <c r="E296" s="37"/>
      <c r="F296" s="37"/>
      <c r="G296" s="37"/>
      <c r="H296" s="37">
        <v>6432</v>
      </c>
      <c r="I296" s="37">
        <v>9181</v>
      </c>
      <c r="J296" s="37">
        <v>12506</v>
      </c>
      <c r="K296" s="37">
        <v>12295</v>
      </c>
      <c r="L296" s="37">
        <v>11735</v>
      </c>
      <c r="M296" s="37">
        <v>14238</v>
      </c>
      <c r="N296" s="37">
        <v>10482</v>
      </c>
      <c r="O296" s="37">
        <v>14870</v>
      </c>
      <c r="P296" s="37">
        <v>15971</v>
      </c>
      <c r="Q296" s="37">
        <v>16365</v>
      </c>
      <c r="R296" s="37">
        <v>16431</v>
      </c>
      <c r="S296" s="37">
        <v>18800</v>
      </c>
      <c r="T296" s="190"/>
      <c r="U296" s="59"/>
    </row>
    <row r="297" spans="1:21">
      <c r="A297" s="7"/>
      <c r="B297" s="12"/>
      <c r="C297" s="27" t="s">
        <v>23</v>
      </c>
      <c r="D297" s="37"/>
      <c r="E297" s="37"/>
      <c r="F297" s="37"/>
      <c r="G297" s="37"/>
      <c r="H297" s="37">
        <v>1</v>
      </c>
      <c r="I297" s="37">
        <v>7</v>
      </c>
      <c r="J297" s="37">
        <v>32</v>
      </c>
      <c r="K297" s="37">
        <v>34</v>
      </c>
      <c r="L297" s="37">
        <v>54</v>
      </c>
      <c r="M297" s="37">
        <v>85</v>
      </c>
      <c r="N297" s="37">
        <v>92</v>
      </c>
      <c r="O297" s="37">
        <v>94</v>
      </c>
      <c r="P297" s="37">
        <v>106</v>
      </c>
      <c r="Q297" s="37">
        <v>106</v>
      </c>
      <c r="R297" s="37">
        <v>107</v>
      </c>
      <c r="S297" s="37">
        <v>99</v>
      </c>
      <c r="T297" s="190"/>
      <c r="U297" s="59"/>
    </row>
    <row r="298" spans="1:21">
      <c r="A298" s="7"/>
      <c r="B298" s="12"/>
      <c r="C298" s="27" t="s">
        <v>24</v>
      </c>
      <c r="D298" s="37"/>
      <c r="E298" s="37"/>
      <c r="F298" s="37"/>
      <c r="G298" s="37"/>
      <c r="H298" s="37">
        <v>1</v>
      </c>
      <c r="I298" s="37">
        <v>1</v>
      </c>
      <c r="J298" s="37"/>
      <c r="K298" s="37">
        <v>2</v>
      </c>
      <c r="L298" s="37">
        <v>2</v>
      </c>
      <c r="M298" s="37">
        <v>2</v>
      </c>
      <c r="N298" s="37">
        <v>3</v>
      </c>
      <c r="O298" s="37">
        <v>4</v>
      </c>
      <c r="P298" s="37">
        <v>3</v>
      </c>
      <c r="Q298" s="37">
        <v>2</v>
      </c>
      <c r="R298" s="37">
        <v>2</v>
      </c>
      <c r="S298" s="37">
        <v>1</v>
      </c>
      <c r="T298" s="190"/>
      <c r="U298" s="59"/>
    </row>
    <row r="299" spans="1:21">
      <c r="A299" s="7"/>
      <c r="B299" s="12"/>
      <c r="C299" s="27" t="s">
        <v>20</v>
      </c>
      <c r="D299" s="37"/>
      <c r="E299" s="37"/>
      <c r="F299" s="37"/>
      <c r="G299" s="37"/>
      <c r="H299" s="37">
        <v>4</v>
      </c>
      <c r="I299" s="37">
        <v>21</v>
      </c>
      <c r="J299" s="37">
        <v>76</v>
      </c>
      <c r="K299" s="37">
        <v>136</v>
      </c>
      <c r="L299" s="37">
        <v>260</v>
      </c>
      <c r="M299" s="37">
        <v>243</v>
      </c>
      <c r="N299" s="37">
        <v>159</v>
      </c>
      <c r="O299" s="37">
        <v>218</v>
      </c>
      <c r="P299" s="37">
        <v>224</v>
      </c>
      <c r="Q299" s="37">
        <v>186</v>
      </c>
      <c r="R299" s="37">
        <v>105</v>
      </c>
      <c r="S299" s="37">
        <v>100</v>
      </c>
      <c r="T299" s="190"/>
      <c r="U299" s="59"/>
    </row>
    <row r="300" spans="1:21">
      <c r="A300" s="7"/>
      <c r="B300" s="12"/>
      <c r="C300" s="27" t="s">
        <v>21</v>
      </c>
      <c r="D300" s="37"/>
      <c r="E300" s="37"/>
      <c r="F300" s="37"/>
      <c r="G300" s="37"/>
      <c r="H300" s="37">
        <v>2</v>
      </c>
      <c r="I300" s="37">
        <v>6</v>
      </c>
      <c r="J300" s="37">
        <v>13</v>
      </c>
      <c r="K300" s="37">
        <v>15</v>
      </c>
      <c r="L300" s="37">
        <v>10</v>
      </c>
      <c r="M300" s="37">
        <v>2</v>
      </c>
      <c r="N300" s="37">
        <v>4</v>
      </c>
      <c r="O300" s="37">
        <v>6</v>
      </c>
      <c r="P300" s="37">
        <v>8</v>
      </c>
      <c r="Q300" s="37">
        <v>11</v>
      </c>
      <c r="R300" s="37">
        <v>8</v>
      </c>
      <c r="S300" s="37">
        <v>12</v>
      </c>
      <c r="T300" s="190"/>
      <c r="U300" s="59"/>
    </row>
    <row r="301" spans="1:21">
      <c r="A301" s="7"/>
      <c r="B301" s="12"/>
      <c r="C301" s="20" t="s">
        <v>57</v>
      </c>
      <c r="D301" s="37"/>
      <c r="E301" s="37"/>
      <c r="F301" s="37"/>
      <c r="G301" s="37">
        <v>2569</v>
      </c>
      <c r="H301" s="37">
        <v>3546</v>
      </c>
      <c r="I301" s="37">
        <v>4850</v>
      </c>
      <c r="J301" s="37">
        <v>5753</v>
      </c>
      <c r="K301" s="37">
        <v>4955</v>
      </c>
      <c r="L301" s="37">
        <v>5638</v>
      </c>
      <c r="M301" s="37">
        <v>7787</v>
      </c>
      <c r="N301" s="37">
        <v>8096</v>
      </c>
      <c r="O301" s="37">
        <v>8822</v>
      </c>
      <c r="P301" s="37">
        <v>12465</v>
      </c>
      <c r="Q301" s="37">
        <v>14817</v>
      </c>
      <c r="R301" s="37">
        <v>13008</v>
      </c>
      <c r="S301" s="37">
        <v>18763</v>
      </c>
      <c r="T301" s="190"/>
      <c r="U301" s="59"/>
    </row>
    <row r="302" spans="1:21">
      <c r="A302" s="7"/>
      <c r="B302" s="12"/>
      <c r="C302" s="27" t="s">
        <v>19</v>
      </c>
      <c r="D302" s="37"/>
      <c r="E302" s="37"/>
      <c r="F302" s="37"/>
      <c r="G302" s="37">
        <v>2551</v>
      </c>
      <c r="H302" s="37">
        <v>3500</v>
      </c>
      <c r="I302" s="37">
        <v>4810</v>
      </c>
      <c r="J302" s="37">
        <v>5702</v>
      </c>
      <c r="K302" s="37">
        <v>4865</v>
      </c>
      <c r="L302" s="37">
        <v>5504</v>
      </c>
      <c r="M302" s="37">
        <v>7634</v>
      </c>
      <c r="N302" s="37">
        <v>7959</v>
      </c>
      <c r="O302" s="37">
        <v>8622</v>
      </c>
      <c r="P302" s="37">
        <v>12233</v>
      </c>
      <c r="Q302" s="37">
        <v>14578</v>
      </c>
      <c r="R302" s="37">
        <v>12789</v>
      </c>
      <c r="S302" s="37">
        <v>18253</v>
      </c>
      <c r="T302" s="190"/>
      <c r="U302" s="59"/>
    </row>
    <row r="303" spans="1:21">
      <c r="A303" s="7"/>
      <c r="B303" s="12"/>
      <c r="C303" s="27" t="s">
        <v>23</v>
      </c>
      <c r="D303" s="37"/>
      <c r="E303" s="37"/>
      <c r="F303" s="37"/>
      <c r="G303" s="37">
        <v>4</v>
      </c>
      <c r="H303" s="37">
        <v>1</v>
      </c>
      <c r="I303" s="37">
        <v>4</v>
      </c>
      <c r="J303" s="37">
        <v>5</v>
      </c>
      <c r="K303" s="37">
        <v>16</v>
      </c>
      <c r="L303" s="37">
        <v>40</v>
      </c>
      <c r="M303" s="37">
        <v>33</v>
      </c>
      <c r="N303" s="37">
        <v>34</v>
      </c>
      <c r="O303" s="37">
        <v>46</v>
      </c>
      <c r="P303" s="37">
        <v>60</v>
      </c>
      <c r="Q303" s="37">
        <v>74</v>
      </c>
      <c r="R303" s="37">
        <v>67</v>
      </c>
      <c r="S303" s="37">
        <v>105</v>
      </c>
      <c r="T303" s="190"/>
      <c r="U303" s="59"/>
    </row>
    <row r="304" spans="1:21">
      <c r="A304" s="7"/>
      <c r="B304" s="12"/>
      <c r="C304" s="27" t="s">
        <v>24</v>
      </c>
      <c r="D304" s="37"/>
      <c r="E304" s="37"/>
      <c r="F304" s="37"/>
      <c r="G304" s="37">
        <v>4</v>
      </c>
      <c r="H304" s="37"/>
      <c r="I304" s="37">
        <v>2</v>
      </c>
      <c r="J304" s="37">
        <v>2</v>
      </c>
      <c r="K304" s="37">
        <v>1</v>
      </c>
      <c r="L304" s="37">
        <v>0</v>
      </c>
      <c r="M304" s="37">
        <v>2</v>
      </c>
      <c r="N304" s="37">
        <v>2</v>
      </c>
      <c r="O304" s="37">
        <v>4</v>
      </c>
      <c r="P304" s="37">
        <v>3</v>
      </c>
      <c r="Q304" s="37">
        <v>2</v>
      </c>
      <c r="R304" s="37">
        <v>2</v>
      </c>
      <c r="S304" s="37">
        <v>1</v>
      </c>
      <c r="T304" s="190"/>
      <c r="U304" s="59"/>
    </row>
    <row r="305" spans="1:21">
      <c r="A305" s="7"/>
      <c r="B305" s="12"/>
      <c r="C305" s="27" t="s">
        <v>20</v>
      </c>
      <c r="D305" s="37"/>
      <c r="E305" s="37"/>
      <c r="F305" s="37"/>
      <c r="G305" s="37">
        <v>5</v>
      </c>
      <c r="H305" s="37">
        <v>40</v>
      </c>
      <c r="I305" s="37">
        <v>27</v>
      </c>
      <c r="J305" s="37">
        <v>40</v>
      </c>
      <c r="K305" s="37">
        <v>55</v>
      </c>
      <c r="L305" s="37">
        <v>63</v>
      </c>
      <c r="M305" s="37">
        <v>69</v>
      </c>
      <c r="N305" s="37">
        <v>57</v>
      </c>
      <c r="O305" s="37">
        <v>114</v>
      </c>
      <c r="P305" s="37">
        <v>128</v>
      </c>
      <c r="Q305" s="37">
        <v>107</v>
      </c>
      <c r="R305" s="37">
        <v>96</v>
      </c>
      <c r="S305" s="37">
        <v>217</v>
      </c>
      <c r="T305" s="190"/>
      <c r="U305" s="59"/>
    </row>
    <row r="306" spans="1:21">
      <c r="A306" s="7"/>
      <c r="B306" s="12"/>
      <c r="C306" s="27" t="s">
        <v>21</v>
      </c>
      <c r="D306" s="37"/>
      <c r="E306" s="37"/>
      <c r="F306" s="37"/>
      <c r="G306" s="37">
        <v>5</v>
      </c>
      <c r="H306" s="37">
        <v>5</v>
      </c>
      <c r="I306" s="37">
        <v>7</v>
      </c>
      <c r="J306" s="37">
        <v>4</v>
      </c>
      <c r="K306" s="37">
        <v>18</v>
      </c>
      <c r="L306" s="37">
        <v>31</v>
      </c>
      <c r="M306" s="37">
        <v>49</v>
      </c>
      <c r="N306" s="37">
        <v>44</v>
      </c>
      <c r="O306" s="37">
        <v>36</v>
      </c>
      <c r="P306" s="37">
        <v>41</v>
      </c>
      <c r="Q306" s="37">
        <v>56</v>
      </c>
      <c r="R306" s="37">
        <v>54</v>
      </c>
      <c r="S306" s="37">
        <v>187</v>
      </c>
      <c r="T306" s="190"/>
      <c r="U306" s="59"/>
    </row>
    <row r="307" spans="1:21">
      <c r="A307" s="7"/>
      <c r="B307" s="207"/>
      <c r="C307" s="208"/>
      <c r="D307" s="277"/>
      <c r="E307" s="277"/>
      <c r="F307" s="266"/>
      <c r="G307" s="266"/>
      <c r="H307" s="266"/>
      <c r="I307" s="266"/>
      <c r="J307" s="266"/>
      <c r="K307" s="266"/>
      <c r="L307" s="266"/>
      <c r="M307" s="266"/>
      <c r="N307" s="266"/>
      <c r="O307" s="266"/>
      <c r="P307" s="266"/>
      <c r="Q307" s="266"/>
      <c r="R307" s="266"/>
      <c r="S307" s="266"/>
      <c r="T307" s="267"/>
      <c r="U307" s="59"/>
    </row>
    <row r="308" spans="1:21">
      <c r="A308" s="7"/>
      <c r="B308" s="59"/>
      <c r="C308" s="290"/>
      <c r="D308" s="298"/>
      <c r="E308" s="298"/>
      <c r="F308" s="294"/>
      <c r="G308" s="294"/>
      <c r="H308" s="294"/>
      <c r="I308" s="294"/>
      <c r="J308" s="294"/>
      <c r="K308" s="294"/>
      <c r="L308" s="294"/>
      <c r="M308" s="294"/>
      <c r="N308" s="294"/>
      <c r="O308" s="294"/>
      <c r="P308" s="294"/>
      <c r="Q308" s="294"/>
      <c r="R308" s="294"/>
      <c r="S308" s="294"/>
      <c r="T308" s="294"/>
      <c r="U308" s="59"/>
    </row>
    <row r="309" spans="1:21">
      <c r="A309" s="7"/>
      <c r="B309" s="59"/>
      <c r="C309" s="290"/>
      <c r="D309" s="298"/>
      <c r="E309" s="298"/>
      <c r="F309" s="294"/>
      <c r="G309" s="294"/>
      <c r="H309" s="294"/>
      <c r="I309" s="294"/>
      <c r="J309" s="294"/>
      <c r="K309" s="294"/>
      <c r="L309" s="294"/>
      <c r="M309" s="294"/>
      <c r="N309" s="294"/>
      <c r="O309" s="294"/>
      <c r="P309" s="294"/>
      <c r="Q309" s="294"/>
      <c r="R309" s="294"/>
      <c r="S309" s="294"/>
      <c r="T309" s="294"/>
      <c r="U309" s="59"/>
    </row>
    <row r="310" spans="1:21">
      <c r="A310" s="7"/>
      <c r="B310" s="12"/>
      <c r="C310" s="36" t="s">
        <v>166</v>
      </c>
      <c r="D310" s="276"/>
      <c r="E310" s="276"/>
      <c r="F310" s="268">
        <v>10929</v>
      </c>
      <c r="G310" s="268">
        <v>23336</v>
      </c>
      <c r="H310" s="268">
        <v>25621</v>
      </c>
      <c r="I310" s="268">
        <v>34239</v>
      </c>
      <c r="J310" s="268">
        <v>35596</v>
      </c>
      <c r="K310" s="268">
        <v>36005</v>
      </c>
      <c r="L310" s="268">
        <v>37875</v>
      </c>
      <c r="M310" s="268">
        <v>37148</v>
      </c>
      <c r="N310" s="268">
        <v>36882</v>
      </c>
      <c r="O310" s="268">
        <v>35936</v>
      </c>
      <c r="P310" s="268">
        <v>34213</v>
      </c>
      <c r="Q310" s="37">
        <v>28160</v>
      </c>
      <c r="R310" s="268">
        <v>21005</v>
      </c>
      <c r="S310" s="268">
        <v>25492</v>
      </c>
      <c r="T310" s="190"/>
      <c r="U310" s="59"/>
    </row>
    <row r="311" spans="1:21">
      <c r="A311" s="7"/>
      <c r="B311" s="12"/>
      <c r="C311" s="27" t="s">
        <v>19</v>
      </c>
      <c r="D311" s="14"/>
      <c r="E311" s="14"/>
      <c r="F311" s="37">
        <v>10918</v>
      </c>
      <c r="G311" s="37">
        <v>23311</v>
      </c>
      <c r="H311" s="37">
        <v>25586</v>
      </c>
      <c r="I311" s="37">
        <v>34171</v>
      </c>
      <c r="J311" s="37">
        <v>35464</v>
      </c>
      <c r="K311" s="37">
        <v>35895</v>
      </c>
      <c r="L311" s="37">
        <v>37732</v>
      </c>
      <c r="M311" s="37">
        <v>36972</v>
      </c>
      <c r="N311" s="37">
        <v>36680</v>
      </c>
      <c r="O311" s="37">
        <v>35695</v>
      </c>
      <c r="P311" s="37">
        <v>33986</v>
      </c>
      <c r="Q311" s="37">
        <v>27945</v>
      </c>
      <c r="R311" s="37">
        <v>20909</v>
      </c>
      <c r="S311" s="37">
        <v>25379</v>
      </c>
      <c r="T311" s="190"/>
      <c r="U311" s="59"/>
    </row>
    <row r="312" spans="1:21">
      <c r="A312" s="7"/>
      <c r="B312" s="12"/>
      <c r="C312" s="27" t="s">
        <v>23</v>
      </c>
      <c r="D312" s="37"/>
      <c r="E312" s="37"/>
      <c r="F312" s="37">
        <v>1</v>
      </c>
      <c r="G312" s="37">
        <v>3</v>
      </c>
      <c r="H312" s="37">
        <v>3</v>
      </c>
      <c r="I312" s="37">
        <v>5</v>
      </c>
      <c r="J312" s="37">
        <v>5</v>
      </c>
      <c r="K312" s="37">
        <v>6</v>
      </c>
      <c r="L312" s="37">
        <v>4</v>
      </c>
      <c r="M312" s="37">
        <v>2</v>
      </c>
      <c r="N312" s="37">
        <v>2</v>
      </c>
      <c r="O312" s="37">
        <v>3</v>
      </c>
      <c r="P312" s="37">
        <v>4</v>
      </c>
      <c r="Q312" s="299">
        <v>5</v>
      </c>
      <c r="R312" s="299">
        <v>2</v>
      </c>
      <c r="S312" s="299">
        <v>4</v>
      </c>
      <c r="T312" s="190"/>
      <c r="U312" s="59"/>
    </row>
    <row r="313" spans="1:21">
      <c r="A313" s="7"/>
      <c r="B313" s="12"/>
      <c r="C313" s="271" t="s">
        <v>24</v>
      </c>
      <c r="D313" s="276"/>
      <c r="E313" s="276"/>
      <c r="F313" s="268">
        <v>1</v>
      </c>
      <c r="G313" s="268">
        <v>3</v>
      </c>
      <c r="H313" s="268">
        <v>2</v>
      </c>
      <c r="I313" s="268">
        <v>1</v>
      </c>
      <c r="J313" s="268"/>
      <c r="K313" s="268"/>
      <c r="L313" s="268">
        <v>0</v>
      </c>
      <c r="M313" s="268"/>
      <c r="N313" s="268"/>
      <c r="O313" s="268"/>
      <c r="P313" s="268"/>
      <c r="Q313" s="299">
        <v>2</v>
      </c>
      <c r="R313" s="377"/>
      <c r="S313" s="377">
        <v>1</v>
      </c>
      <c r="T313" s="190"/>
      <c r="U313" s="59"/>
    </row>
    <row r="314" spans="1:21">
      <c r="A314" s="7"/>
      <c r="B314" s="12"/>
      <c r="C314" s="27" t="s">
        <v>20</v>
      </c>
      <c r="D314" s="14"/>
      <c r="E314" s="14"/>
      <c r="F314" s="37">
        <v>1</v>
      </c>
      <c r="G314" s="37">
        <v>1</v>
      </c>
      <c r="H314" s="37">
        <v>7</v>
      </c>
      <c r="I314" s="37">
        <v>21</v>
      </c>
      <c r="J314" s="37">
        <v>26</v>
      </c>
      <c r="K314" s="37">
        <v>10</v>
      </c>
      <c r="L314" s="37">
        <v>23</v>
      </c>
      <c r="M314" s="37">
        <v>17</v>
      </c>
      <c r="N314" s="37">
        <v>11</v>
      </c>
      <c r="O314" s="37">
        <v>12</v>
      </c>
      <c r="P314" s="37">
        <v>10</v>
      </c>
      <c r="Q314" s="299">
        <v>9</v>
      </c>
      <c r="R314" s="299">
        <v>17</v>
      </c>
      <c r="S314" s="299">
        <v>13</v>
      </c>
      <c r="T314" s="190"/>
      <c r="U314" s="59"/>
    </row>
    <row r="315" spans="1:21">
      <c r="A315" s="7"/>
      <c r="B315" s="12"/>
      <c r="C315" s="27" t="s">
        <v>21</v>
      </c>
      <c r="D315" s="14"/>
      <c r="E315" s="14"/>
      <c r="F315" s="37">
        <v>8</v>
      </c>
      <c r="G315" s="37">
        <v>18</v>
      </c>
      <c r="H315" s="37">
        <v>23</v>
      </c>
      <c r="I315" s="37">
        <v>41</v>
      </c>
      <c r="J315" s="37">
        <v>101</v>
      </c>
      <c r="K315" s="37">
        <v>94</v>
      </c>
      <c r="L315" s="37">
        <v>116</v>
      </c>
      <c r="M315" s="37">
        <v>157</v>
      </c>
      <c r="N315" s="37">
        <v>189</v>
      </c>
      <c r="O315" s="37">
        <v>226</v>
      </c>
      <c r="P315" s="37">
        <v>213</v>
      </c>
      <c r="Q315" s="299">
        <v>199</v>
      </c>
      <c r="R315" s="299">
        <v>77</v>
      </c>
      <c r="S315" s="299">
        <v>95</v>
      </c>
      <c r="T315" s="190"/>
      <c r="U315" s="59"/>
    </row>
    <row r="316" spans="1:21">
      <c r="A316" s="7"/>
      <c r="B316" s="12"/>
      <c r="C316" s="20" t="s">
        <v>58</v>
      </c>
      <c r="D316" s="37"/>
      <c r="E316" s="37"/>
      <c r="F316" s="37"/>
      <c r="G316" s="37">
        <v>472</v>
      </c>
      <c r="H316" s="37">
        <v>20873</v>
      </c>
      <c r="I316" s="37">
        <v>23902</v>
      </c>
      <c r="J316" s="37">
        <v>33066</v>
      </c>
      <c r="K316" s="37">
        <v>32781</v>
      </c>
      <c r="L316" s="37">
        <v>33133</v>
      </c>
      <c r="M316" s="37">
        <v>33169</v>
      </c>
      <c r="N316" s="37">
        <v>32009</v>
      </c>
      <c r="O316" s="37">
        <v>30983</v>
      </c>
      <c r="P316" s="37">
        <v>29456</v>
      </c>
      <c r="Q316" s="37">
        <v>26967</v>
      </c>
      <c r="R316" s="37">
        <v>16083</v>
      </c>
      <c r="S316" s="37">
        <v>18562</v>
      </c>
      <c r="T316" s="190"/>
      <c r="U316" s="59"/>
    </row>
    <row r="317" spans="1:21">
      <c r="A317" s="7"/>
      <c r="B317" s="12"/>
      <c r="C317" s="27" t="s">
        <v>19</v>
      </c>
      <c r="D317" s="37"/>
      <c r="E317" s="37"/>
      <c r="F317" s="37"/>
      <c r="G317" s="37">
        <v>472</v>
      </c>
      <c r="H317" s="37">
        <v>20864</v>
      </c>
      <c r="I317" s="37">
        <v>23894</v>
      </c>
      <c r="J317" s="37">
        <v>33051</v>
      </c>
      <c r="K317" s="37">
        <v>32772</v>
      </c>
      <c r="L317" s="37">
        <v>33125</v>
      </c>
      <c r="M317" s="37">
        <v>33151</v>
      </c>
      <c r="N317" s="37">
        <v>31995</v>
      </c>
      <c r="O317" s="37">
        <v>30973</v>
      </c>
      <c r="P317" s="37">
        <v>29442</v>
      </c>
      <c r="Q317" s="37">
        <v>26952</v>
      </c>
      <c r="R317" s="37">
        <v>16075</v>
      </c>
      <c r="S317" s="37">
        <v>18549</v>
      </c>
      <c r="T317" s="190"/>
      <c r="U317" s="59"/>
    </row>
    <row r="318" spans="1:21">
      <c r="A318" s="7"/>
      <c r="B318" s="12"/>
      <c r="C318" s="27" t="s">
        <v>23</v>
      </c>
      <c r="D318" s="37"/>
      <c r="E318" s="37"/>
      <c r="F318" s="37"/>
      <c r="G318" s="37"/>
      <c r="H318" s="37">
        <v>2</v>
      </c>
      <c r="I318" s="37"/>
      <c r="J318" s="37">
        <v>5</v>
      </c>
      <c r="K318" s="37">
        <v>2</v>
      </c>
      <c r="L318" s="37">
        <v>1</v>
      </c>
      <c r="M318" s="37">
        <v>1</v>
      </c>
      <c r="N318" s="37">
        <v>2</v>
      </c>
      <c r="O318" s="37">
        <v>3</v>
      </c>
      <c r="P318" s="37">
        <v>3</v>
      </c>
      <c r="Q318" s="37">
        <v>3</v>
      </c>
      <c r="R318" s="37">
        <v>4</v>
      </c>
      <c r="S318" s="37">
        <v>2</v>
      </c>
      <c r="T318" s="190"/>
      <c r="U318" s="59"/>
    </row>
    <row r="319" spans="1:21">
      <c r="A319" s="7"/>
      <c r="B319" s="12"/>
      <c r="C319" s="27" t="s">
        <v>24</v>
      </c>
      <c r="D319" s="37"/>
      <c r="E319" s="37"/>
      <c r="F319" s="37"/>
      <c r="G319" s="37"/>
      <c r="H319" s="37">
        <v>6</v>
      </c>
      <c r="I319" s="37">
        <v>6</v>
      </c>
      <c r="J319" s="37">
        <v>4</v>
      </c>
      <c r="K319" s="37">
        <v>1</v>
      </c>
      <c r="L319" s="37">
        <v>0</v>
      </c>
      <c r="M319" s="37">
        <v>1</v>
      </c>
      <c r="N319" s="37"/>
      <c r="O319" s="37"/>
      <c r="P319" s="37">
        <v>2</v>
      </c>
      <c r="Q319" s="37">
        <v>1</v>
      </c>
      <c r="R319" s="37"/>
      <c r="S319" s="37"/>
      <c r="T319" s="190"/>
      <c r="U319" s="59"/>
    </row>
    <row r="320" spans="1:21">
      <c r="A320" s="7"/>
      <c r="B320" s="12"/>
      <c r="C320" s="27" t="s">
        <v>20</v>
      </c>
      <c r="D320" s="37"/>
      <c r="E320" s="37"/>
      <c r="F320" s="37"/>
      <c r="G320" s="37"/>
      <c r="H320" s="37">
        <v>1</v>
      </c>
      <c r="I320" s="37">
        <v>1</v>
      </c>
      <c r="J320" s="37">
        <v>3</v>
      </c>
      <c r="K320" s="37">
        <v>6</v>
      </c>
      <c r="L320" s="37">
        <v>6</v>
      </c>
      <c r="M320" s="37">
        <v>14</v>
      </c>
      <c r="N320" s="37">
        <v>8</v>
      </c>
      <c r="O320" s="37">
        <v>6</v>
      </c>
      <c r="P320" s="37">
        <v>7</v>
      </c>
      <c r="Q320" s="37">
        <v>11</v>
      </c>
      <c r="R320" s="37">
        <v>4</v>
      </c>
      <c r="S320" s="37">
        <v>11</v>
      </c>
      <c r="T320" s="190"/>
      <c r="U320" s="59"/>
    </row>
    <row r="321" spans="1:21">
      <c r="A321" s="7"/>
      <c r="B321" s="12"/>
      <c r="C321" s="27" t="s">
        <v>21</v>
      </c>
      <c r="D321" s="37"/>
      <c r="E321" s="37"/>
      <c r="F321" s="37"/>
      <c r="G321" s="37"/>
      <c r="H321" s="37"/>
      <c r="I321" s="37">
        <v>1</v>
      </c>
      <c r="J321" s="37">
        <v>3</v>
      </c>
      <c r="K321" s="37"/>
      <c r="L321" s="37">
        <v>1</v>
      </c>
      <c r="M321" s="37">
        <v>2</v>
      </c>
      <c r="N321" s="37">
        <v>4</v>
      </c>
      <c r="O321" s="37">
        <v>1</v>
      </c>
      <c r="P321" s="37">
        <v>2</v>
      </c>
      <c r="Q321" s="37"/>
      <c r="R321" s="37"/>
      <c r="S321" s="37"/>
      <c r="T321" s="190"/>
      <c r="U321" s="59"/>
    </row>
    <row r="322" spans="1:21">
      <c r="A322" s="7"/>
      <c r="B322" s="31"/>
      <c r="C322" s="20" t="s">
        <v>59</v>
      </c>
      <c r="D322" s="37"/>
      <c r="E322" s="37"/>
      <c r="F322" s="37">
        <v>4362</v>
      </c>
      <c r="G322" s="37">
        <v>5789</v>
      </c>
      <c r="H322" s="37">
        <v>6678</v>
      </c>
      <c r="I322" s="37">
        <v>7373</v>
      </c>
      <c r="J322" s="37">
        <v>6176</v>
      </c>
      <c r="K322" s="37">
        <v>5677</v>
      </c>
      <c r="L322" s="37">
        <v>5500</v>
      </c>
      <c r="M322" s="37">
        <v>5541</v>
      </c>
      <c r="N322" s="37">
        <v>4947</v>
      </c>
      <c r="O322" s="37">
        <v>5006</v>
      </c>
      <c r="P322" s="37">
        <v>4856</v>
      </c>
      <c r="Q322" s="37">
        <v>4460</v>
      </c>
      <c r="R322" s="37">
        <v>5225</v>
      </c>
      <c r="S322" s="37">
        <v>6219</v>
      </c>
      <c r="T322" s="190"/>
      <c r="U322" s="63"/>
    </row>
    <row r="323" spans="1:21">
      <c r="A323" s="7"/>
      <c r="B323" s="31"/>
      <c r="C323" s="27" t="s">
        <v>19</v>
      </c>
      <c r="D323" s="37"/>
      <c r="E323" s="37"/>
      <c r="F323" s="37">
        <v>4182</v>
      </c>
      <c r="G323" s="37">
        <v>5528</v>
      </c>
      <c r="H323" s="37">
        <v>6434</v>
      </c>
      <c r="I323" s="37">
        <v>7089</v>
      </c>
      <c r="J323" s="37">
        <v>5927</v>
      </c>
      <c r="K323" s="37">
        <v>5432</v>
      </c>
      <c r="L323" s="37">
        <v>5292</v>
      </c>
      <c r="M323" s="37">
        <v>5303</v>
      </c>
      <c r="N323" s="37">
        <v>4708</v>
      </c>
      <c r="O323" s="37">
        <v>4749</v>
      </c>
      <c r="P323" s="37">
        <v>4635</v>
      </c>
      <c r="Q323" s="37">
        <v>4269</v>
      </c>
      <c r="R323" s="37">
        <v>5037</v>
      </c>
      <c r="S323" s="37">
        <v>5904</v>
      </c>
      <c r="T323" s="190"/>
      <c r="U323" s="63"/>
    </row>
    <row r="324" spans="1:21">
      <c r="A324" s="7"/>
      <c r="B324" s="31"/>
      <c r="C324" s="27" t="s">
        <v>23</v>
      </c>
      <c r="D324" s="37"/>
      <c r="E324" s="37"/>
      <c r="F324" s="37">
        <v>1</v>
      </c>
      <c r="G324" s="37">
        <v>2</v>
      </c>
      <c r="H324" s="37">
        <v>2</v>
      </c>
      <c r="I324" s="37">
        <v>2</v>
      </c>
      <c r="J324" s="37">
        <v>1</v>
      </c>
      <c r="K324" s="37">
        <v>5</v>
      </c>
      <c r="L324" s="37">
        <v>5</v>
      </c>
      <c r="M324" s="37">
        <v>7</v>
      </c>
      <c r="N324" s="37">
        <v>7</v>
      </c>
      <c r="O324" s="37">
        <v>1</v>
      </c>
      <c r="P324" s="37">
        <v>7</v>
      </c>
      <c r="Q324" s="37">
        <v>9</v>
      </c>
      <c r="R324" s="37">
        <v>6</v>
      </c>
      <c r="S324" s="37">
        <v>12</v>
      </c>
      <c r="T324" s="190"/>
      <c r="U324" s="63"/>
    </row>
    <row r="325" spans="1:21">
      <c r="A325" s="7"/>
      <c r="B325" s="31"/>
      <c r="C325" s="27" t="s">
        <v>24</v>
      </c>
      <c r="D325" s="37"/>
      <c r="E325" s="37"/>
      <c r="F325" s="37">
        <v>0</v>
      </c>
      <c r="G325" s="37">
        <v>1</v>
      </c>
      <c r="H325" s="37"/>
      <c r="I325" s="37">
        <v>2</v>
      </c>
      <c r="J325" s="37">
        <v>0</v>
      </c>
      <c r="K325" s="37">
        <v>0</v>
      </c>
      <c r="L325" s="37">
        <v>0</v>
      </c>
      <c r="M325" s="37">
        <v>1</v>
      </c>
      <c r="N325" s="37">
        <v>1</v>
      </c>
      <c r="O325" s="37">
        <v>1</v>
      </c>
      <c r="P325" s="37">
        <v>1</v>
      </c>
      <c r="Q325" s="37">
        <v>1</v>
      </c>
      <c r="R325" s="37">
        <v>1</v>
      </c>
      <c r="S325" s="37">
        <v>1</v>
      </c>
      <c r="T325" s="190"/>
      <c r="U325" s="63"/>
    </row>
    <row r="326" spans="1:21">
      <c r="A326" s="7"/>
      <c r="B326" s="31"/>
      <c r="C326" s="27" t="s">
        <v>20</v>
      </c>
      <c r="D326" s="37"/>
      <c r="E326" s="37"/>
      <c r="F326" s="37">
        <v>12</v>
      </c>
      <c r="G326" s="37">
        <v>40</v>
      </c>
      <c r="H326" s="37">
        <v>56</v>
      </c>
      <c r="I326" s="37">
        <v>63</v>
      </c>
      <c r="J326" s="37">
        <v>106</v>
      </c>
      <c r="K326" s="37">
        <v>152</v>
      </c>
      <c r="L326" s="37">
        <v>113</v>
      </c>
      <c r="M326" s="37">
        <v>116</v>
      </c>
      <c r="N326" s="37">
        <v>176</v>
      </c>
      <c r="O326" s="37">
        <v>174</v>
      </c>
      <c r="P326" s="37">
        <v>170</v>
      </c>
      <c r="Q326" s="37">
        <v>127</v>
      </c>
      <c r="R326" s="37">
        <v>117</v>
      </c>
      <c r="S326" s="37">
        <v>240</v>
      </c>
      <c r="T326" s="190"/>
      <c r="U326" s="63"/>
    </row>
    <row r="327" spans="1:21">
      <c r="A327" s="7"/>
      <c r="B327" s="31"/>
      <c r="C327" s="27" t="s">
        <v>21</v>
      </c>
      <c r="D327" s="37"/>
      <c r="E327" s="37"/>
      <c r="F327" s="37">
        <v>167</v>
      </c>
      <c r="G327" s="37">
        <v>218</v>
      </c>
      <c r="H327" s="37">
        <v>186</v>
      </c>
      <c r="I327" s="37">
        <v>217</v>
      </c>
      <c r="J327" s="37">
        <v>142</v>
      </c>
      <c r="K327" s="37">
        <v>88</v>
      </c>
      <c r="L327" s="37">
        <v>90</v>
      </c>
      <c r="M327" s="37">
        <v>114</v>
      </c>
      <c r="N327" s="37">
        <v>55</v>
      </c>
      <c r="O327" s="37">
        <v>81</v>
      </c>
      <c r="P327" s="37">
        <v>43</v>
      </c>
      <c r="Q327" s="37">
        <v>54</v>
      </c>
      <c r="R327" s="37">
        <v>64</v>
      </c>
      <c r="S327" s="37">
        <v>62</v>
      </c>
      <c r="T327" s="190"/>
      <c r="U327" s="63"/>
    </row>
    <row r="328" spans="1:21">
      <c r="A328" s="7"/>
      <c r="B328" s="31"/>
      <c r="C328" s="20" t="s">
        <v>60</v>
      </c>
      <c r="D328" s="37"/>
      <c r="E328" s="37"/>
      <c r="F328" s="37"/>
      <c r="G328" s="37"/>
      <c r="H328" s="37">
        <v>13948</v>
      </c>
      <c r="I328" s="37">
        <v>30742</v>
      </c>
      <c r="J328" s="37">
        <v>38406</v>
      </c>
      <c r="K328" s="37">
        <v>34405</v>
      </c>
      <c r="L328" s="37">
        <v>43832</v>
      </c>
      <c r="M328" s="37">
        <v>43878</v>
      </c>
      <c r="N328" s="37">
        <v>43053</v>
      </c>
      <c r="O328" s="37">
        <v>43274</v>
      </c>
      <c r="P328" s="37">
        <v>45594</v>
      </c>
      <c r="Q328" s="37">
        <v>44381</v>
      </c>
      <c r="R328" s="37">
        <v>32514</v>
      </c>
      <c r="S328" s="37">
        <v>35363</v>
      </c>
      <c r="T328" s="190"/>
      <c r="U328" s="63"/>
    </row>
    <row r="329" spans="1:21">
      <c r="A329" s="7"/>
      <c r="B329" s="31"/>
      <c r="C329" s="27" t="s">
        <v>19</v>
      </c>
      <c r="D329" s="37"/>
      <c r="E329" s="37"/>
      <c r="F329" s="37"/>
      <c r="G329" s="37"/>
      <c r="H329" s="37">
        <v>13945</v>
      </c>
      <c r="I329" s="37">
        <v>30732</v>
      </c>
      <c r="J329" s="37">
        <v>38270</v>
      </c>
      <c r="K329" s="37">
        <v>34262</v>
      </c>
      <c r="L329" s="37">
        <v>43635</v>
      </c>
      <c r="M329" s="37">
        <v>43601</v>
      </c>
      <c r="N329" s="37">
        <v>42724</v>
      </c>
      <c r="O329" s="37">
        <v>42939</v>
      </c>
      <c r="P329" s="37">
        <v>45237</v>
      </c>
      <c r="Q329" s="37">
        <v>43970</v>
      </c>
      <c r="R329" s="37">
        <v>32274</v>
      </c>
      <c r="S329" s="37">
        <v>35129</v>
      </c>
      <c r="T329" s="190"/>
      <c r="U329" s="63"/>
    </row>
    <row r="330" spans="1:21">
      <c r="A330" s="7"/>
      <c r="B330" s="31"/>
      <c r="C330" s="27" t="s">
        <v>23</v>
      </c>
      <c r="D330" s="37"/>
      <c r="E330" s="37"/>
      <c r="F330" s="37"/>
      <c r="G330" s="37"/>
      <c r="H330" s="37">
        <v>1</v>
      </c>
      <c r="I330" s="37">
        <v>2</v>
      </c>
      <c r="J330" s="37">
        <v>4</v>
      </c>
      <c r="K330" s="37"/>
      <c r="L330" s="37">
        <v>1</v>
      </c>
      <c r="M330" s="37">
        <v>23</v>
      </c>
      <c r="N330" s="37">
        <v>2</v>
      </c>
      <c r="O330" s="37">
        <v>3</v>
      </c>
      <c r="P330" s="37">
        <v>7</v>
      </c>
      <c r="Q330" s="37">
        <v>6</v>
      </c>
      <c r="R330" s="37">
        <v>3</v>
      </c>
      <c r="S330" s="37">
        <v>8</v>
      </c>
      <c r="T330" s="190"/>
      <c r="U330" s="63"/>
    </row>
    <row r="331" spans="1:21">
      <c r="A331" s="7"/>
      <c r="B331" s="31"/>
      <c r="C331" s="27" t="s">
        <v>24</v>
      </c>
      <c r="D331" s="37"/>
      <c r="E331" s="37"/>
      <c r="F331" s="37"/>
      <c r="G331" s="37"/>
      <c r="H331" s="37">
        <v>2</v>
      </c>
      <c r="I331" s="37">
        <v>2</v>
      </c>
      <c r="J331" s="37">
        <v>2</v>
      </c>
      <c r="K331" s="37">
        <v>1</v>
      </c>
      <c r="L331" s="37">
        <v>2</v>
      </c>
      <c r="M331" s="37">
        <v>1</v>
      </c>
      <c r="N331" s="37">
        <v>1</v>
      </c>
      <c r="O331" s="37">
        <v>2</v>
      </c>
      <c r="P331" s="37">
        <v>2</v>
      </c>
      <c r="Q331" s="37">
        <v>4</v>
      </c>
      <c r="R331" s="37">
        <v>2</v>
      </c>
      <c r="S331" s="37">
        <v>2</v>
      </c>
      <c r="T331" s="190"/>
      <c r="U331" s="63"/>
    </row>
    <row r="332" spans="1:21">
      <c r="A332" s="7"/>
      <c r="B332" s="31"/>
      <c r="C332" s="27" t="s">
        <v>20</v>
      </c>
      <c r="D332" s="37"/>
      <c r="E332" s="37"/>
      <c r="F332" s="37"/>
      <c r="G332" s="37"/>
      <c r="H332" s="37"/>
      <c r="I332" s="37">
        <v>2</v>
      </c>
      <c r="J332" s="37">
        <v>32</v>
      </c>
      <c r="K332" s="37">
        <v>6</v>
      </c>
      <c r="L332" s="37">
        <v>44</v>
      </c>
      <c r="M332" s="37">
        <v>73</v>
      </c>
      <c r="N332" s="37">
        <v>70</v>
      </c>
      <c r="O332" s="37">
        <v>56</v>
      </c>
      <c r="P332" s="37">
        <v>39</v>
      </c>
      <c r="Q332" s="37">
        <v>73</v>
      </c>
      <c r="R332" s="37">
        <v>26</v>
      </c>
      <c r="S332" s="37">
        <v>29</v>
      </c>
      <c r="T332" s="190"/>
      <c r="U332" s="63"/>
    </row>
    <row r="333" spans="1:21">
      <c r="A333" s="7"/>
      <c r="B333" s="31"/>
      <c r="C333" s="27" t="s">
        <v>21</v>
      </c>
      <c r="D333" s="37"/>
      <c r="E333" s="37"/>
      <c r="F333" s="37"/>
      <c r="G333" s="37"/>
      <c r="H333" s="37"/>
      <c r="I333" s="37">
        <v>4</v>
      </c>
      <c r="J333" s="37">
        <v>98</v>
      </c>
      <c r="K333" s="37">
        <v>136</v>
      </c>
      <c r="L333" s="37">
        <v>150</v>
      </c>
      <c r="M333" s="37">
        <v>180</v>
      </c>
      <c r="N333" s="37">
        <v>256</v>
      </c>
      <c r="O333" s="37">
        <v>274</v>
      </c>
      <c r="P333" s="37">
        <v>309</v>
      </c>
      <c r="Q333" s="37">
        <v>328</v>
      </c>
      <c r="R333" s="37">
        <v>209</v>
      </c>
      <c r="S333" s="37">
        <v>195</v>
      </c>
      <c r="T333" s="190"/>
      <c r="U333" s="63"/>
    </row>
    <row r="334" spans="1:21">
      <c r="A334" s="7"/>
      <c r="B334" s="31"/>
      <c r="C334" s="20" t="s">
        <v>61</v>
      </c>
      <c r="D334" s="37"/>
      <c r="E334" s="37"/>
      <c r="F334" s="37"/>
      <c r="G334" s="37"/>
      <c r="H334" s="37"/>
      <c r="I334" s="37">
        <v>10010</v>
      </c>
      <c r="J334" s="37">
        <v>12029</v>
      </c>
      <c r="K334" s="37">
        <v>12145</v>
      </c>
      <c r="L334" s="37">
        <v>13652</v>
      </c>
      <c r="M334" s="37">
        <v>18605</v>
      </c>
      <c r="N334" s="37">
        <v>18093</v>
      </c>
      <c r="O334" s="37">
        <v>21427</v>
      </c>
      <c r="P334" s="37">
        <v>23071</v>
      </c>
      <c r="Q334" s="37">
        <v>25682</v>
      </c>
      <c r="R334" s="37">
        <v>26102</v>
      </c>
      <c r="S334" s="37">
        <v>31709</v>
      </c>
      <c r="T334" s="190"/>
      <c r="U334" s="63"/>
    </row>
    <row r="335" spans="1:21">
      <c r="A335" s="7"/>
      <c r="B335" s="31"/>
      <c r="C335" s="27" t="s">
        <v>19</v>
      </c>
      <c r="D335" s="37"/>
      <c r="E335" s="37"/>
      <c r="F335" s="37"/>
      <c r="G335" s="37"/>
      <c r="H335" s="37"/>
      <c r="I335" s="37">
        <v>9960</v>
      </c>
      <c r="J335" s="37">
        <v>11887</v>
      </c>
      <c r="K335" s="37">
        <v>11960</v>
      </c>
      <c r="L335" s="37">
        <v>13416</v>
      </c>
      <c r="M335" s="37">
        <v>18253</v>
      </c>
      <c r="N335" s="37">
        <v>17776</v>
      </c>
      <c r="O335" s="37">
        <v>21092</v>
      </c>
      <c r="P335" s="37">
        <v>22797</v>
      </c>
      <c r="Q335" s="37">
        <v>25380</v>
      </c>
      <c r="R335" s="37">
        <v>25786</v>
      </c>
      <c r="S335" s="37">
        <v>31259</v>
      </c>
      <c r="T335" s="190"/>
      <c r="U335" s="63"/>
    </row>
    <row r="336" spans="1:21">
      <c r="A336" s="7"/>
      <c r="B336" s="31"/>
      <c r="C336" s="27" t="s">
        <v>23</v>
      </c>
      <c r="D336" s="37"/>
      <c r="E336" s="37"/>
      <c r="F336" s="37"/>
      <c r="G336" s="37"/>
      <c r="H336" s="37"/>
      <c r="I336" s="37">
        <v>7</v>
      </c>
      <c r="J336" s="37">
        <v>5</v>
      </c>
      <c r="K336" s="37">
        <v>15</v>
      </c>
      <c r="L336" s="37">
        <v>29</v>
      </c>
      <c r="M336" s="37">
        <v>29</v>
      </c>
      <c r="N336" s="37">
        <v>32</v>
      </c>
      <c r="O336" s="37">
        <v>27</v>
      </c>
      <c r="P336" s="37">
        <v>33</v>
      </c>
      <c r="Q336" s="37">
        <v>36</v>
      </c>
      <c r="R336" s="37">
        <v>44</v>
      </c>
      <c r="S336" s="37">
        <v>60</v>
      </c>
      <c r="T336" s="190"/>
      <c r="U336" s="63"/>
    </row>
    <row r="337" spans="1:21">
      <c r="A337" s="7"/>
      <c r="B337" s="31"/>
      <c r="C337" s="27" t="s">
        <v>24</v>
      </c>
      <c r="D337" s="37"/>
      <c r="E337" s="37"/>
      <c r="F337" s="37"/>
      <c r="G337" s="37"/>
      <c r="H337" s="37"/>
      <c r="I337" s="37"/>
      <c r="J337" s="37">
        <v>1</v>
      </c>
      <c r="K337" s="37">
        <v>1</v>
      </c>
      <c r="L337" s="37">
        <v>2</v>
      </c>
      <c r="M337" s="37">
        <v>2</v>
      </c>
      <c r="N337" s="37">
        <v>2</v>
      </c>
      <c r="O337" s="37">
        <v>2</v>
      </c>
      <c r="P337" s="37">
        <v>1</v>
      </c>
      <c r="Q337" s="37">
        <v>1</v>
      </c>
      <c r="R337" s="37">
        <v>1</v>
      </c>
      <c r="S337" s="37">
        <v>1</v>
      </c>
      <c r="T337" s="190"/>
      <c r="U337" s="63"/>
    </row>
    <row r="338" spans="1:21">
      <c r="A338" s="7"/>
      <c r="B338" s="31"/>
      <c r="C338" s="27" t="s">
        <v>20</v>
      </c>
      <c r="D338" s="37"/>
      <c r="E338" s="37"/>
      <c r="F338" s="37"/>
      <c r="G338" s="37"/>
      <c r="H338" s="37"/>
      <c r="I338" s="37">
        <v>41</v>
      </c>
      <c r="J338" s="37">
        <v>123</v>
      </c>
      <c r="K338" s="37">
        <v>159</v>
      </c>
      <c r="L338" s="37">
        <v>186</v>
      </c>
      <c r="M338" s="37">
        <v>277</v>
      </c>
      <c r="N338" s="37">
        <v>232</v>
      </c>
      <c r="O338" s="37">
        <v>251</v>
      </c>
      <c r="P338" s="37">
        <v>186</v>
      </c>
      <c r="Q338" s="37">
        <v>204</v>
      </c>
      <c r="R338" s="37">
        <v>208</v>
      </c>
      <c r="S338" s="37">
        <v>322</v>
      </c>
      <c r="T338" s="190"/>
      <c r="U338" s="63"/>
    </row>
    <row r="339" spans="1:21">
      <c r="A339" s="7"/>
      <c r="B339" s="31"/>
      <c r="C339" s="27" t="s">
        <v>21</v>
      </c>
      <c r="D339" s="37"/>
      <c r="E339" s="37"/>
      <c r="F339" s="37"/>
      <c r="G339" s="37"/>
      <c r="H339" s="37"/>
      <c r="I339" s="37">
        <v>2</v>
      </c>
      <c r="J339" s="37">
        <v>13</v>
      </c>
      <c r="K339" s="37">
        <v>10</v>
      </c>
      <c r="L339" s="37">
        <v>19</v>
      </c>
      <c r="M339" s="37">
        <v>44</v>
      </c>
      <c r="N339" s="37">
        <v>51</v>
      </c>
      <c r="O339" s="37">
        <v>55</v>
      </c>
      <c r="P339" s="37">
        <v>54</v>
      </c>
      <c r="Q339" s="37">
        <v>61</v>
      </c>
      <c r="R339" s="37">
        <v>63</v>
      </c>
      <c r="S339" s="37">
        <v>67</v>
      </c>
      <c r="T339" s="190"/>
      <c r="U339" s="63"/>
    </row>
    <row r="340" spans="1:21">
      <c r="A340" s="7"/>
      <c r="B340" s="31"/>
      <c r="C340" s="20" t="s">
        <v>167</v>
      </c>
      <c r="D340" s="37"/>
      <c r="E340" s="37"/>
      <c r="F340" s="37"/>
      <c r="G340" s="37"/>
      <c r="H340" s="37"/>
      <c r="I340" s="37"/>
      <c r="J340" s="37"/>
      <c r="K340" s="37"/>
      <c r="L340" s="37">
        <v>13096</v>
      </c>
      <c r="M340" s="37">
        <v>13991</v>
      </c>
      <c r="N340" s="37">
        <v>14156</v>
      </c>
      <c r="O340" s="37">
        <v>14092</v>
      </c>
      <c r="P340" s="37">
        <v>12258</v>
      </c>
      <c r="Q340" s="268">
        <v>10767</v>
      </c>
      <c r="R340" s="268">
        <v>8326</v>
      </c>
      <c r="S340" s="268">
        <v>7450</v>
      </c>
      <c r="T340" s="190"/>
      <c r="U340" s="63"/>
    </row>
    <row r="341" spans="1:21">
      <c r="A341" s="7"/>
      <c r="B341" s="31"/>
      <c r="C341" s="27" t="s">
        <v>19</v>
      </c>
      <c r="D341" s="37"/>
      <c r="E341" s="37"/>
      <c r="F341" s="37"/>
      <c r="G341" s="37"/>
      <c r="H341" s="37"/>
      <c r="I341" s="37"/>
      <c r="J341" s="37"/>
      <c r="K341" s="37"/>
      <c r="L341" s="37">
        <v>13081</v>
      </c>
      <c r="M341" s="37">
        <v>13967</v>
      </c>
      <c r="N341" s="37">
        <v>14137</v>
      </c>
      <c r="O341" s="37">
        <v>14077</v>
      </c>
      <c r="P341" s="37">
        <v>12239</v>
      </c>
      <c r="Q341" s="37">
        <v>10733</v>
      </c>
      <c r="R341" s="37">
        <v>8304</v>
      </c>
      <c r="S341" s="37">
        <v>7425</v>
      </c>
      <c r="T341" s="190"/>
      <c r="U341" s="63"/>
    </row>
    <row r="342" spans="1:21">
      <c r="A342" s="7"/>
      <c r="B342" s="31"/>
      <c r="C342" s="27" t="s">
        <v>23</v>
      </c>
      <c r="D342" s="37"/>
      <c r="E342" s="37"/>
      <c r="F342" s="37"/>
      <c r="G342" s="37"/>
      <c r="H342" s="37"/>
      <c r="I342" s="37"/>
      <c r="J342" s="37"/>
      <c r="K342" s="37"/>
      <c r="L342" s="37">
        <v>1</v>
      </c>
      <c r="M342" s="37"/>
      <c r="N342" s="37">
        <v>1</v>
      </c>
      <c r="O342" s="37"/>
      <c r="P342" s="37"/>
      <c r="Q342" s="37">
        <v>1</v>
      </c>
      <c r="R342" s="37">
        <v>1</v>
      </c>
      <c r="S342" s="37"/>
      <c r="T342" s="190"/>
      <c r="U342" s="63"/>
    </row>
    <row r="343" spans="1:21">
      <c r="A343" s="7"/>
      <c r="B343" s="31"/>
      <c r="C343" s="27" t="s">
        <v>24</v>
      </c>
      <c r="D343" s="37"/>
      <c r="E343" s="37"/>
      <c r="F343" s="37"/>
      <c r="G343" s="37"/>
      <c r="H343" s="37"/>
      <c r="I343" s="37"/>
      <c r="J343" s="37"/>
      <c r="K343" s="37"/>
      <c r="L343" s="37"/>
      <c r="M343" s="37">
        <v>1</v>
      </c>
      <c r="N343" s="37"/>
      <c r="O343" s="37"/>
      <c r="P343" s="37"/>
      <c r="Q343" s="37"/>
      <c r="R343" s="37"/>
      <c r="S343" s="37"/>
      <c r="T343" s="190"/>
      <c r="U343" s="63"/>
    </row>
    <row r="344" spans="1:21">
      <c r="A344" s="7"/>
      <c r="B344" s="31"/>
      <c r="C344" s="27" t="s">
        <v>20</v>
      </c>
      <c r="D344" s="37"/>
      <c r="E344" s="37"/>
      <c r="F344" s="37"/>
      <c r="G344" s="37"/>
      <c r="H344" s="37"/>
      <c r="I344" s="37"/>
      <c r="J344" s="37"/>
      <c r="K344" s="37"/>
      <c r="L344" s="37">
        <v>7</v>
      </c>
      <c r="M344" s="37">
        <v>11</v>
      </c>
      <c r="N344" s="37">
        <v>6</v>
      </c>
      <c r="O344" s="37">
        <v>6</v>
      </c>
      <c r="P344" s="37">
        <v>8</v>
      </c>
      <c r="Q344" s="37">
        <v>14</v>
      </c>
      <c r="R344" s="37">
        <v>7</v>
      </c>
      <c r="S344" s="37">
        <v>7</v>
      </c>
      <c r="T344" s="190"/>
      <c r="U344" s="63"/>
    </row>
    <row r="345" spans="1:21">
      <c r="A345" s="7"/>
      <c r="B345" s="31"/>
      <c r="C345" s="27" t="s">
        <v>21</v>
      </c>
      <c r="D345" s="37"/>
      <c r="E345" s="37"/>
      <c r="F345" s="37"/>
      <c r="G345" s="37"/>
      <c r="H345" s="37"/>
      <c r="I345" s="37"/>
      <c r="J345" s="37"/>
      <c r="K345" s="37"/>
      <c r="L345" s="37">
        <v>7</v>
      </c>
      <c r="M345" s="37">
        <v>12</v>
      </c>
      <c r="N345" s="37">
        <v>12</v>
      </c>
      <c r="O345" s="37">
        <v>9</v>
      </c>
      <c r="P345" s="37">
        <v>11</v>
      </c>
      <c r="Q345" s="37">
        <v>19</v>
      </c>
      <c r="R345" s="37">
        <v>14</v>
      </c>
      <c r="S345" s="37">
        <v>18</v>
      </c>
      <c r="T345" s="190"/>
      <c r="U345" s="63"/>
    </row>
    <row r="346" spans="1:21">
      <c r="A346" s="7"/>
      <c r="B346" s="31"/>
      <c r="C346" s="20" t="s">
        <v>62</v>
      </c>
      <c r="D346" s="37"/>
      <c r="E346" s="37"/>
      <c r="F346" s="37"/>
      <c r="G346" s="37">
        <v>14766</v>
      </c>
      <c r="H346" s="37">
        <v>19165</v>
      </c>
      <c r="I346" s="37">
        <v>22777</v>
      </c>
      <c r="J346" s="37">
        <v>23787</v>
      </c>
      <c r="K346" s="37">
        <v>23283</v>
      </c>
      <c r="L346" s="37">
        <v>24557</v>
      </c>
      <c r="M346" s="37">
        <v>23521</v>
      </c>
      <c r="N346" s="37">
        <v>22701</v>
      </c>
      <c r="O346" s="37">
        <v>28359</v>
      </c>
      <c r="P346" s="37">
        <v>29285</v>
      </c>
      <c r="Q346" s="37">
        <v>29711</v>
      </c>
      <c r="R346" s="37">
        <v>24750</v>
      </c>
      <c r="S346" s="37">
        <v>27167</v>
      </c>
      <c r="T346" s="190"/>
      <c r="U346" s="63"/>
    </row>
    <row r="347" spans="1:21">
      <c r="A347" s="7"/>
      <c r="B347" s="31"/>
      <c r="C347" s="27" t="s">
        <v>19</v>
      </c>
      <c r="D347" s="37"/>
      <c r="E347" s="37"/>
      <c r="F347" s="37"/>
      <c r="G347" s="37">
        <v>14762</v>
      </c>
      <c r="H347" s="37">
        <v>19164</v>
      </c>
      <c r="I347" s="37">
        <v>22775</v>
      </c>
      <c r="J347" s="37">
        <v>23778</v>
      </c>
      <c r="K347" s="37">
        <v>23281</v>
      </c>
      <c r="L347" s="37">
        <v>24552</v>
      </c>
      <c r="M347" s="37">
        <v>23514</v>
      </c>
      <c r="N347" s="37">
        <v>22687</v>
      </c>
      <c r="O347" s="37">
        <v>28338</v>
      </c>
      <c r="P347" s="37">
        <v>29259</v>
      </c>
      <c r="Q347" s="37">
        <v>29684</v>
      </c>
      <c r="R347" s="37">
        <v>24721</v>
      </c>
      <c r="S347" s="37">
        <v>27126</v>
      </c>
      <c r="T347" s="190"/>
      <c r="U347" s="63"/>
    </row>
    <row r="348" spans="1:21">
      <c r="A348" s="7"/>
      <c r="B348" s="31"/>
      <c r="C348" s="27" t="s">
        <v>23</v>
      </c>
      <c r="D348" s="37"/>
      <c r="E348" s="37"/>
      <c r="F348" s="37"/>
      <c r="G348" s="37">
        <v>1</v>
      </c>
      <c r="H348" s="37"/>
      <c r="I348" s="37"/>
      <c r="J348" s="37">
        <v>1</v>
      </c>
      <c r="K348" s="37">
        <v>1</v>
      </c>
      <c r="L348" s="37">
        <v>1</v>
      </c>
      <c r="M348" s="37"/>
      <c r="N348" s="37">
        <v>1</v>
      </c>
      <c r="O348" s="37">
        <v>1</v>
      </c>
      <c r="P348" s="37">
        <v>5</v>
      </c>
      <c r="Q348" s="37">
        <v>5</v>
      </c>
      <c r="R348" s="37">
        <v>7</v>
      </c>
      <c r="S348" s="37">
        <v>11</v>
      </c>
      <c r="T348" s="190"/>
      <c r="U348" s="63"/>
    </row>
    <row r="349" spans="1:21">
      <c r="A349" s="7"/>
      <c r="B349" s="31"/>
      <c r="C349" s="27" t="s">
        <v>24</v>
      </c>
      <c r="D349" s="37"/>
      <c r="E349" s="37"/>
      <c r="F349" s="37"/>
      <c r="G349" s="37">
        <v>3</v>
      </c>
      <c r="H349" s="37"/>
      <c r="I349" s="37">
        <v>1</v>
      </c>
      <c r="J349" s="37">
        <v>1</v>
      </c>
      <c r="K349" s="37">
        <v>1</v>
      </c>
      <c r="L349" s="37">
        <v>1</v>
      </c>
      <c r="M349" s="37"/>
      <c r="N349" s="37"/>
      <c r="O349" s="37"/>
      <c r="P349" s="37">
        <v>1</v>
      </c>
      <c r="Q349" s="37">
        <v>1</v>
      </c>
      <c r="R349" s="37">
        <v>1</v>
      </c>
      <c r="S349" s="37">
        <v>1</v>
      </c>
      <c r="T349" s="190"/>
      <c r="U349" s="63"/>
    </row>
    <row r="350" spans="1:21">
      <c r="A350" s="7"/>
      <c r="B350" s="31"/>
      <c r="C350" s="27" t="s">
        <v>20</v>
      </c>
      <c r="D350" s="37"/>
      <c r="E350" s="37"/>
      <c r="F350" s="37"/>
      <c r="G350" s="37"/>
      <c r="H350" s="37"/>
      <c r="I350" s="37"/>
      <c r="J350" s="37">
        <v>5</v>
      </c>
      <c r="K350" s="37"/>
      <c r="L350" s="37">
        <v>3</v>
      </c>
      <c r="M350" s="37">
        <v>6</v>
      </c>
      <c r="N350" s="37">
        <v>12</v>
      </c>
      <c r="O350" s="37">
        <v>18</v>
      </c>
      <c r="P350" s="37">
        <v>19</v>
      </c>
      <c r="Q350" s="37">
        <v>21</v>
      </c>
      <c r="R350" s="37">
        <v>20</v>
      </c>
      <c r="S350" s="37">
        <v>26</v>
      </c>
      <c r="T350" s="190"/>
      <c r="U350" s="63"/>
    </row>
    <row r="351" spans="1:21">
      <c r="A351" s="7"/>
      <c r="B351" s="31"/>
      <c r="C351" s="27" t="s">
        <v>21</v>
      </c>
      <c r="D351" s="37"/>
      <c r="E351" s="37"/>
      <c r="F351" s="37"/>
      <c r="G351" s="37"/>
      <c r="H351" s="37">
        <v>1</v>
      </c>
      <c r="I351" s="37">
        <v>1</v>
      </c>
      <c r="J351" s="37">
        <v>2</v>
      </c>
      <c r="K351" s="37"/>
      <c r="L351" s="37"/>
      <c r="M351" s="37">
        <v>1</v>
      </c>
      <c r="N351" s="37">
        <v>1</v>
      </c>
      <c r="O351" s="37">
        <v>2</v>
      </c>
      <c r="P351" s="37">
        <v>1</v>
      </c>
      <c r="Q351" s="300"/>
      <c r="R351" s="300">
        <v>1</v>
      </c>
      <c r="S351" s="300">
        <v>3</v>
      </c>
      <c r="T351" s="190"/>
      <c r="U351" s="63"/>
    </row>
    <row r="352" spans="1:21">
      <c r="A352" s="7"/>
      <c r="B352" s="31"/>
      <c r="C352" s="20" t="s">
        <v>63</v>
      </c>
      <c r="D352" s="37"/>
      <c r="E352" s="37"/>
      <c r="F352" s="37"/>
      <c r="G352" s="37">
        <v>17684</v>
      </c>
      <c r="H352" s="37">
        <v>15014</v>
      </c>
      <c r="I352" s="37">
        <v>16863</v>
      </c>
      <c r="J352" s="37">
        <v>17789</v>
      </c>
      <c r="K352" s="37">
        <v>23054</v>
      </c>
      <c r="L352" s="37">
        <v>29450</v>
      </c>
      <c r="M352" s="37">
        <v>29277</v>
      </c>
      <c r="N352" s="37">
        <v>30243</v>
      </c>
      <c r="O352" s="37">
        <v>30870</v>
      </c>
      <c r="P352" s="37">
        <v>30412</v>
      </c>
      <c r="Q352" s="268">
        <v>28934</v>
      </c>
      <c r="R352" s="268">
        <v>20806</v>
      </c>
      <c r="S352" s="268">
        <v>22475</v>
      </c>
      <c r="T352" s="190"/>
      <c r="U352" s="63"/>
    </row>
    <row r="353" spans="1:21">
      <c r="A353" s="7"/>
      <c r="B353" s="31"/>
      <c r="C353" s="27" t="s">
        <v>19</v>
      </c>
      <c r="D353" s="37"/>
      <c r="E353" s="37"/>
      <c r="F353" s="37"/>
      <c r="G353" s="37">
        <v>17682</v>
      </c>
      <c r="H353" s="37">
        <v>15011</v>
      </c>
      <c r="I353" s="37">
        <v>16860</v>
      </c>
      <c r="J353" s="37">
        <v>17785</v>
      </c>
      <c r="K353" s="37">
        <v>23049</v>
      </c>
      <c r="L353" s="37">
        <v>29446</v>
      </c>
      <c r="M353" s="37">
        <v>29267</v>
      </c>
      <c r="N353" s="37">
        <v>30231</v>
      </c>
      <c r="O353" s="37">
        <v>30859</v>
      </c>
      <c r="P353" s="37">
        <v>30399</v>
      </c>
      <c r="Q353" s="37">
        <v>28915</v>
      </c>
      <c r="R353" s="37">
        <v>20797</v>
      </c>
      <c r="S353" s="37">
        <v>22462</v>
      </c>
      <c r="T353" s="190"/>
      <c r="U353" s="63"/>
    </row>
    <row r="354" spans="1:21">
      <c r="A354" s="7"/>
      <c r="B354" s="31"/>
      <c r="C354" s="27" t="s">
        <v>23</v>
      </c>
      <c r="D354" s="37"/>
      <c r="E354" s="37"/>
      <c r="F354" s="37"/>
      <c r="G354" s="37"/>
      <c r="H354" s="37">
        <v>3</v>
      </c>
      <c r="I354" s="37">
        <v>2</v>
      </c>
      <c r="J354" s="37">
        <v>1</v>
      </c>
      <c r="K354" s="37">
        <v>3</v>
      </c>
      <c r="L354" s="37">
        <v>1</v>
      </c>
      <c r="M354" s="37">
        <v>2</v>
      </c>
      <c r="N354" s="37">
        <v>1</v>
      </c>
      <c r="O354" s="37">
        <v>4</v>
      </c>
      <c r="P354" s="37">
        <v>4</v>
      </c>
      <c r="Q354" s="37">
        <v>6</v>
      </c>
      <c r="R354" s="37">
        <v>1</v>
      </c>
      <c r="S354" s="37">
        <v>3</v>
      </c>
      <c r="T354" s="190"/>
      <c r="U354" s="63"/>
    </row>
    <row r="355" spans="1:21">
      <c r="A355" s="7"/>
      <c r="B355" s="31"/>
      <c r="C355" s="27" t="s">
        <v>24</v>
      </c>
      <c r="D355" s="37"/>
      <c r="E355" s="37"/>
      <c r="F355" s="37"/>
      <c r="G355" s="37">
        <v>2</v>
      </c>
      <c r="H355" s="37"/>
      <c r="I355" s="37"/>
      <c r="J355" s="37">
        <v>1</v>
      </c>
      <c r="K355" s="37"/>
      <c r="L355" s="37"/>
      <c r="M355" s="37"/>
      <c r="N355" s="37"/>
      <c r="O355" s="37"/>
      <c r="P355" s="37"/>
      <c r="Q355" s="37"/>
      <c r="R355" s="37"/>
      <c r="S355" s="37">
        <v>1</v>
      </c>
      <c r="T355" s="190"/>
      <c r="U355" s="63"/>
    </row>
    <row r="356" spans="1:21">
      <c r="A356" s="7"/>
      <c r="B356" s="31"/>
      <c r="C356" s="27" t="s">
        <v>20</v>
      </c>
      <c r="D356" s="37"/>
      <c r="E356" s="37"/>
      <c r="F356" s="37"/>
      <c r="G356" s="37"/>
      <c r="H356" s="37"/>
      <c r="I356" s="37"/>
      <c r="J356" s="37">
        <v>2</v>
      </c>
      <c r="K356" s="37">
        <v>2</v>
      </c>
      <c r="L356" s="37">
        <v>3</v>
      </c>
      <c r="M356" s="37">
        <v>7</v>
      </c>
      <c r="N356" s="37">
        <v>9</v>
      </c>
      <c r="O356" s="37">
        <v>7</v>
      </c>
      <c r="P356" s="37">
        <v>8</v>
      </c>
      <c r="Q356" s="37">
        <v>13</v>
      </c>
      <c r="R356" s="37">
        <v>8</v>
      </c>
      <c r="S356" s="37">
        <v>9</v>
      </c>
      <c r="T356" s="190"/>
      <c r="U356" s="63"/>
    </row>
    <row r="357" spans="1:21">
      <c r="A357" s="7"/>
      <c r="B357" s="31"/>
      <c r="C357" s="27" t="s">
        <v>21</v>
      </c>
      <c r="D357" s="37"/>
      <c r="E357" s="37"/>
      <c r="F357" s="37"/>
      <c r="G357" s="37"/>
      <c r="H357" s="37"/>
      <c r="I357" s="37">
        <v>1</v>
      </c>
      <c r="J357" s="37"/>
      <c r="K357" s="37"/>
      <c r="L357" s="37"/>
      <c r="M357" s="37">
        <v>1</v>
      </c>
      <c r="N357" s="37">
        <v>2</v>
      </c>
      <c r="O357" s="37"/>
      <c r="P357" s="37">
        <v>1</v>
      </c>
      <c r="Q357" s="37"/>
      <c r="R357" s="37"/>
      <c r="S357" s="37"/>
      <c r="T357" s="190"/>
      <c r="U357" s="63"/>
    </row>
    <row r="358" spans="1:21">
      <c r="A358" s="7"/>
      <c r="B358" s="31"/>
      <c r="C358" s="20" t="s">
        <v>64</v>
      </c>
      <c r="D358" s="37"/>
      <c r="E358" s="37"/>
      <c r="F358" s="37">
        <v>14859</v>
      </c>
      <c r="G358" s="37">
        <v>28846</v>
      </c>
      <c r="H358" s="37">
        <v>34628</v>
      </c>
      <c r="I358" s="37">
        <v>42460</v>
      </c>
      <c r="J358" s="37">
        <v>49804</v>
      </c>
      <c r="K358" s="37">
        <v>50350</v>
      </c>
      <c r="L358" s="37">
        <v>56126</v>
      </c>
      <c r="M358" s="37">
        <v>55735</v>
      </c>
      <c r="N358" s="37">
        <v>60699</v>
      </c>
      <c r="O358" s="37">
        <v>60674</v>
      </c>
      <c r="P358" s="37">
        <v>62779</v>
      </c>
      <c r="Q358" s="37">
        <v>59487</v>
      </c>
      <c r="R358" s="37">
        <v>55028</v>
      </c>
      <c r="S358" s="37">
        <v>57326</v>
      </c>
      <c r="T358" s="190"/>
      <c r="U358" s="63"/>
    </row>
    <row r="359" spans="1:21">
      <c r="A359" s="7"/>
      <c r="B359" s="31"/>
      <c r="C359" s="27" t="s">
        <v>19</v>
      </c>
      <c r="D359" s="37"/>
      <c r="E359" s="37"/>
      <c r="F359" s="37">
        <v>14719</v>
      </c>
      <c r="G359" s="37">
        <v>28611</v>
      </c>
      <c r="H359" s="37">
        <v>34361</v>
      </c>
      <c r="I359" s="37">
        <v>42094</v>
      </c>
      <c r="J359" s="37">
        <v>49212</v>
      </c>
      <c r="K359" s="37">
        <v>49651</v>
      </c>
      <c r="L359" s="37">
        <v>55315</v>
      </c>
      <c r="M359" s="37">
        <v>55001</v>
      </c>
      <c r="N359" s="37">
        <v>60000</v>
      </c>
      <c r="O359" s="37">
        <v>59934</v>
      </c>
      <c r="P359" s="37">
        <v>62119</v>
      </c>
      <c r="Q359" s="37">
        <v>58852</v>
      </c>
      <c r="R359" s="37">
        <v>54438</v>
      </c>
      <c r="S359" s="37">
        <v>56647</v>
      </c>
      <c r="T359" s="190"/>
      <c r="U359" s="63"/>
    </row>
    <row r="360" spans="1:21">
      <c r="A360" s="7"/>
      <c r="B360" s="31"/>
      <c r="C360" s="27" t="s">
        <v>23</v>
      </c>
      <c r="D360" s="37"/>
      <c r="E360" s="37"/>
      <c r="F360" s="37">
        <v>1</v>
      </c>
      <c r="G360" s="37">
        <v>8</v>
      </c>
      <c r="H360" s="37">
        <v>7</v>
      </c>
      <c r="I360" s="37">
        <v>29</v>
      </c>
      <c r="J360" s="37">
        <v>39</v>
      </c>
      <c r="K360" s="37">
        <v>44</v>
      </c>
      <c r="L360" s="37">
        <v>55</v>
      </c>
      <c r="M360" s="37">
        <v>32</v>
      </c>
      <c r="N360" s="37">
        <v>25</v>
      </c>
      <c r="O360" s="37">
        <v>18</v>
      </c>
      <c r="P360" s="37">
        <v>18</v>
      </c>
      <c r="Q360" s="37">
        <v>33</v>
      </c>
      <c r="R360" s="37">
        <v>41</v>
      </c>
      <c r="S360" s="37">
        <v>48</v>
      </c>
      <c r="T360" s="190"/>
      <c r="U360" s="63"/>
    </row>
    <row r="361" spans="1:21">
      <c r="A361" s="7"/>
      <c r="B361" s="31"/>
      <c r="C361" s="27" t="s">
        <v>24</v>
      </c>
      <c r="D361" s="37"/>
      <c r="E361" s="37"/>
      <c r="F361" s="37">
        <v>12</v>
      </c>
      <c r="G361" s="37">
        <v>14</v>
      </c>
      <c r="H361" s="37">
        <v>13</v>
      </c>
      <c r="I361" s="37">
        <v>7</v>
      </c>
      <c r="J361" s="37">
        <v>6</v>
      </c>
      <c r="K361" s="37">
        <v>3</v>
      </c>
      <c r="L361" s="37">
        <v>4</v>
      </c>
      <c r="M361" s="37">
        <v>4</v>
      </c>
      <c r="N361" s="37">
        <v>5</v>
      </c>
      <c r="O361" s="37">
        <v>7</v>
      </c>
      <c r="P361" s="37">
        <v>7</v>
      </c>
      <c r="Q361" s="37">
        <v>7</v>
      </c>
      <c r="R361" s="37">
        <v>7</v>
      </c>
      <c r="S361" s="37">
        <v>3</v>
      </c>
      <c r="T361" s="190"/>
      <c r="U361" s="63"/>
    </row>
    <row r="362" spans="1:21">
      <c r="A362" s="7"/>
      <c r="B362" s="31"/>
      <c r="C362" s="27" t="s">
        <v>20</v>
      </c>
      <c r="D362" s="37"/>
      <c r="E362" s="37"/>
      <c r="F362" s="37">
        <v>10</v>
      </c>
      <c r="G362" s="37">
        <v>18</v>
      </c>
      <c r="H362" s="37">
        <v>54</v>
      </c>
      <c r="I362" s="37">
        <v>99</v>
      </c>
      <c r="J362" s="37">
        <v>257</v>
      </c>
      <c r="K362" s="37">
        <v>388</v>
      </c>
      <c r="L362" s="37">
        <v>477</v>
      </c>
      <c r="M362" s="37">
        <v>420</v>
      </c>
      <c r="N362" s="37">
        <v>386</v>
      </c>
      <c r="O362" s="37">
        <v>449</v>
      </c>
      <c r="P362" s="37">
        <v>384</v>
      </c>
      <c r="Q362" s="37">
        <v>365</v>
      </c>
      <c r="R362" s="37">
        <v>333</v>
      </c>
      <c r="S362" s="37">
        <v>423</v>
      </c>
      <c r="T362" s="190"/>
      <c r="U362" s="63"/>
    </row>
    <row r="363" spans="1:21">
      <c r="A363" s="7"/>
      <c r="B363" s="31"/>
      <c r="C363" s="27" t="s">
        <v>21</v>
      </c>
      <c r="D363" s="37"/>
      <c r="E363" s="37"/>
      <c r="F363" s="37">
        <v>117</v>
      </c>
      <c r="G363" s="37">
        <v>195</v>
      </c>
      <c r="H363" s="37">
        <v>193</v>
      </c>
      <c r="I363" s="37">
        <v>231</v>
      </c>
      <c r="J363" s="37">
        <v>290</v>
      </c>
      <c r="K363" s="37">
        <v>264</v>
      </c>
      <c r="L363" s="37">
        <v>275</v>
      </c>
      <c r="M363" s="37">
        <v>278</v>
      </c>
      <c r="N363" s="37">
        <v>283</v>
      </c>
      <c r="O363" s="37">
        <v>266</v>
      </c>
      <c r="P363" s="37">
        <v>251</v>
      </c>
      <c r="Q363" s="37">
        <v>230</v>
      </c>
      <c r="R363" s="37">
        <v>209</v>
      </c>
      <c r="S363" s="37">
        <v>205</v>
      </c>
      <c r="T363" s="190"/>
      <c r="U363" s="63"/>
    </row>
    <row r="364" spans="1:21">
      <c r="A364" s="7"/>
      <c r="B364" s="39"/>
      <c r="C364" s="208"/>
      <c r="D364" s="266"/>
      <c r="E364" s="266"/>
      <c r="F364" s="266"/>
      <c r="G364" s="266"/>
      <c r="H364" s="266"/>
      <c r="I364" s="266"/>
      <c r="J364" s="266"/>
      <c r="K364" s="266"/>
      <c r="L364" s="266"/>
      <c r="M364" s="266"/>
      <c r="N364" s="266"/>
      <c r="O364" s="266"/>
      <c r="P364" s="266"/>
      <c r="Q364" s="266"/>
      <c r="R364" s="266"/>
      <c r="S364" s="266"/>
      <c r="T364" s="267"/>
      <c r="U364" s="63"/>
    </row>
    <row r="365" spans="1:21">
      <c r="A365" s="7"/>
      <c r="B365" s="289"/>
      <c r="C365" s="301"/>
      <c r="D365" s="294"/>
      <c r="E365" s="294"/>
      <c r="F365" s="294"/>
      <c r="G365" s="294"/>
      <c r="H365" s="294"/>
      <c r="I365" s="294"/>
      <c r="J365" s="294"/>
      <c r="K365" s="294"/>
      <c r="L365" s="294"/>
      <c r="M365" s="294"/>
      <c r="N365" s="294"/>
      <c r="O365" s="294"/>
      <c r="P365" s="294"/>
      <c r="Q365" s="294"/>
      <c r="R365" s="294"/>
      <c r="S365" s="294"/>
      <c r="T365" s="294"/>
      <c r="U365" s="63"/>
    </row>
    <row r="366" spans="1:21">
      <c r="A366" s="7"/>
      <c r="B366" s="289"/>
      <c r="C366" s="290"/>
      <c r="D366" s="294"/>
      <c r="E366" s="294"/>
      <c r="F366" s="294"/>
      <c r="G366" s="294"/>
      <c r="H366" s="294"/>
      <c r="I366" s="294"/>
      <c r="J366" s="294"/>
      <c r="K366" s="294"/>
      <c r="L366" s="294"/>
      <c r="M366" s="294"/>
      <c r="N366" s="294"/>
      <c r="O366" s="294"/>
      <c r="P366" s="294"/>
      <c r="Q366" s="294"/>
      <c r="R366" s="294"/>
      <c r="S366" s="294"/>
      <c r="T366" s="294"/>
      <c r="U366" s="63"/>
    </row>
    <row r="367" spans="1:21">
      <c r="A367" s="7"/>
      <c r="B367" s="31"/>
      <c r="C367" s="36" t="s">
        <v>65</v>
      </c>
      <c r="D367" s="268"/>
      <c r="E367" s="268">
        <v>7488</v>
      </c>
      <c r="F367" s="268">
        <v>15567</v>
      </c>
      <c r="G367" s="268">
        <v>18908</v>
      </c>
      <c r="H367" s="268">
        <v>23827</v>
      </c>
      <c r="I367" s="268">
        <v>32737</v>
      </c>
      <c r="J367" s="268">
        <v>36702</v>
      </c>
      <c r="K367" s="268">
        <v>37568</v>
      </c>
      <c r="L367" s="268">
        <v>48058</v>
      </c>
      <c r="M367" s="268">
        <v>49889</v>
      </c>
      <c r="N367" s="268">
        <v>53360</v>
      </c>
      <c r="O367" s="268">
        <v>53351</v>
      </c>
      <c r="P367" s="268">
        <v>51033</v>
      </c>
      <c r="Q367" s="37">
        <v>52269</v>
      </c>
      <c r="R367" s="268">
        <v>46936</v>
      </c>
      <c r="S367" s="268">
        <v>51559</v>
      </c>
      <c r="T367" s="190"/>
      <c r="U367" s="63"/>
    </row>
    <row r="368" spans="1:21">
      <c r="A368" s="7"/>
      <c r="B368" s="31"/>
      <c r="C368" s="27" t="s">
        <v>19</v>
      </c>
      <c r="D368" s="37"/>
      <c r="E368" s="37">
        <v>7406</v>
      </c>
      <c r="F368" s="37">
        <v>15223</v>
      </c>
      <c r="G368" s="37">
        <v>18519</v>
      </c>
      <c r="H368" s="37">
        <v>23436</v>
      </c>
      <c r="I368" s="37">
        <v>32227</v>
      </c>
      <c r="J368" s="37">
        <v>36006</v>
      </c>
      <c r="K368" s="37">
        <v>36791</v>
      </c>
      <c r="L368" s="37">
        <v>47117</v>
      </c>
      <c r="M368" s="37">
        <v>48760</v>
      </c>
      <c r="N368" s="37">
        <v>52263</v>
      </c>
      <c r="O368" s="37">
        <v>52385</v>
      </c>
      <c r="P368" s="37">
        <v>50038</v>
      </c>
      <c r="Q368" s="37">
        <v>51292</v>
      </c>
      <c r="R368" s="37">
        <v>46014</v>
      </c>
      <c r="S368" s="37">
        <v>50567</v>
      </c>
      <c r="T368" s="190"/>
      <c r="U368" s="63"/>
    </row>
    <row r="369" spans="1:21">
      <c r="A369" s="7"/>
      <c r="B369" s="31"/>
      <c r="C369" s="27" t="s">
        <v>23</v>
      </c>
      <c r="D369" s="37"/>
      <c r="E369" s="37">
        <v>0</v>
      </c>
      <c r="F369" s="37">
        <v>0</v>
      </c>
      <c r="G369" s="37">
        <v>3</v>
      </c>
      <c r="H369" s="37">
        <v>3</v>
      </c>
      <c r="I369" s="37">
        <v>3</v>
      </c>
      <c r="J369" s="37">
        <v>4</v>
      </c>
      <c r="K369" s="37">
        <v>13</v>
      </c>
      <c r="L369" s="37">
        <v>23</v>
      </c>
      <c r="M369" s="37">
        <v>30</v>
      </c>
      <c r="N369" s="37">
        <v>43</v>
      </c>
      <c r="O369" s="37">
        <v>53</v>
      </c>
      <c r="P369" s="37">
        <v>56</v>
      </c>
      <c r="Q369" s="37">
        <v>76</v>
      </c>
      <c r="R369" s="37">
        <v>79</v>
      </c>
      <c r="S369" s="37">
        <v>92</v>
      </c>
      <c r="T369" s="190"/>
      <c r="U369" s="63"/>
    </row>
    <row r="370" spans="1:21">
      <c r="A370" s="7"/>
      <c r="B370" s="31"/>
      <c r="C370" s="27" t="s">
        <v>24</v>
      </c>
      <c r="D370" s="37"/>
      <c r="E370" s="37">
        <v>5</v>
      </c>
      <c r="F370" s="37">
        <v>4</v>
      </c>
      <c r="G370" s="37">
        <v>4</v>
      </c>
      <c r="H370" s="37">
        <v>5</v>
      </c>
      <c r="I370" s="37">
        <v>7</v>
      </c>
      <c r="J370" s="37">
        <v>5</v>
      </c>
      <c r="K370" s="37">
        <v>3</v>
      </c>
      <c r="L370" s="37">
        <v>1</v>
      </c>
      <c r="M370" s="37">
        <v>2</v>
      </c>
      <c r="N370" s="37">
        <v>3</v>
      </c>
      <c r="O370" s="37">
        <v>2</v>
      </c>
      <c r="P370" s="37">
        <v>3</v>
      </c>
      <c r="Q370" s="37">
        <v>1</v>
      </c>
      <c r="R370" s="37">
        <v>1</v>
      </c>
      <c r="S370" s="37">
        <v>1</v>
      </c>
      <c r="T370" s="190"/>
      <c r="U370" s="63"/>
    </row>
    <row r="371" spans="1:21">
      <c r="A371" s="7"/>
      <c r="B371" s="31"/>
      <c r="C371" s="27" t="s">
        <v>20</v>
      </c>
      <c r="D371" s="37"/>
      <c r="E371" s="37">
        <v>3</v>
      </c>
      <c r="F371" s="37">
        <v>19</v>
      </c>
      <c r="G371" s="37">
        <v>24</v>
      </c>
      <c r="H371" s="37">
        <v>27</v>
      </c>
      <c r="I371" s="37">
        <v>111</v>
      </c>
      <c r="J371" s="37">
        <v>183</v>
      </c>
      <c r="K371" s="37">
        <v>229</v>
      </c>
      <c r="L371" s="37">
        <v>257</v>
      </c>
      <c r="M371" s="37">
        <v>272</v>
      </c>
      <c r="N371" s="37">
        <v>263</v>
      </c>
      <c r="O371" s="37">
        <v>178</v>
      </c>
      <c r="P371" s="37">
        <v>213</v>
      </c>
      <c r="Q371" s="37">
        <v>198</v>
      </c>
      <c r="R371" s="37">
        <v>201</v>
      </c>
      <c r="S371" s="37">
        <v>248</v>
      </c>
      <c r="T371" s="190"/>
      <c r="U371" s="63"/>
    </row>
    <row r="372" spans="1:21">
      <c r="A372" s="7"/>
      <c r="B372" s="31"/>
      <c r="C372" s="27" t="s">
        <v>21</v>
      </c>
      <c r="D372" s="37"/>
      <c r="E372" s="37">
        <v>74</v>
      </c>
      <c r="F372" s="37">
        <v>321</v>
      </c>
      <c r="G372" s="37">
        <v>358</v>
      </c>
      <c r="H372" s="37">
        <v>356</v>
      </c>
      <c r="I372" s="37">
        <v>389</v>
      </c>
      <c r="J372" s="37">
        <v>504</v>
      </c>
      <c r="K372" s="37">
        <v>532</v>
      </c>
      <c r="L372" s="37">
        <v>660</v>
      </c>
      <c r="M372" s="37">
        <v>825</v>
      </c>
      <c r="N372" s="37">
        <v>788</v>
      </c>
      <c r="O372" s="37">
        <v>733</v>
      </c>
      <c r="P372" s="37">
        <v>723</v>
      </c>
      <c r="Q372" s="37">
        <v>702</v>
      </c>
      <c r="R372" s="37">
        <v>641</v>
      </c>
      <c r="S372" s="37">
        <v>651</v>
      </c>
      <c r="T372" s="190"/>
      <c r="U372" s="63"/>
    </row>
    <row r="373" spans="1:21">
      <c r="A373" s="7"/>
      <c r="B373" s="31"/>
      <c r="C373" s="20" t="s">
        <v>66</v>
      </c>
      <c r="D373" s="37">
        <v>3106</v>
      </c>
      <c r="E373" s="37">
        <v>12246</v>
      </c>
      <c r="F373" s="37">
        <v>28442</v>
      </c>
      <c r="G373" s="37">
        <v>30372</v>
      </c>
      <c r="H373" s="37">
        <v>27552</v>
      </c>
      <c r="I373" s="37">
        <v>37908</v>
      </c>
      <c r="J373" s="37">
        <v>40000</v>
      </c>
      <c r="K373" s="37">
        <v>45299</v>
      </c>
      <c r="L373" s="37">
        <v>46654</v>
      </c>
      <c r="M373" s="37">
        <v>45830</v>
      </c>
      <c r="N373" s="37">
        <v>49073</v>
      </c>
      <c r="O373" s="37">
        <v>48277</v>
      </c>
      <c r="P373" s="37">
        <v>42959</v>
      </c>
      <c r="Q373" s="37">
        <v>46100</v>
      </c>
      <c r="R373" s="37">
        <v>37071</v>
      </c>
      <c r="S373" s="37">
        <v>41898</v>
      </c>
      <c r="T373" s="190"/>
      <c r="U373" s="63"/>
    </row>
    <row r="374" spans="1:21">
      <c r="A374" s="7"/>
      <c r="B374" s="31"/>
      <c r="C374" s="27" t="s">
        <v>19</v>
      </c>
      <c r="D374" s="37">
        <v>3093</v>
      </c>
      <c r="E374" s="37">
        <v>12213</v>
      </c>
      <c r="F374" s="37">
        <v>28375</v>
      </c>
      <c r="G374" s="37">
        <v>30305</v>
      </c>
      <c r="H374" s="37">
        <v>27481</v>
      </c>
      <c r="I374" s="37">
        <v>37792</v>
      </c>
      <c r="J374" s="37">
        <v>39882</v>
      </c>
      <c r="K374" s="37">
        <v>45174</v>
      </c>
      <c r="L374" s="37">
        <v>46484</v>
      </c>
      <c r="M374" s="37">
        <v>45623</v>
      </c>
      <c r="N374" s="37">
        <v>48897</v>
      </c>
      <c r="O374" s="37">
        <v>48065</v>
      </c>
      <c r="P374" s="37">
        <v>42835</v>
      </c>
      <c r="Q374" s="37">
        <v>45940</v>
      </c>
      <c r="R374" s="37">
        <v>36898</v>
      </c>
      <c r="S374" s="37">
        <v>41676</v>
      </c>
      <c r="T374" s="190"/>
      <c r="U374" s="63"/>
    </row>
    <row r="375" spans="1:21">
      <c r="A375" s="7"/>
      <c r="B375" s="31"/>
      <c r="C375" s="27" t="s">
        <v>23</v>
      </c>
      <c r="D375" s="37">
        <v>2</v>
      </c>
      <c r="E375" s="37">
        <v>2</v>
      </c>
      <c r="F375" s="37">
        <v>3</v>
      </c>
      <c r="G375" s="37">
        <v>5</v>
      </c>
      <c r="H375" s="37">
        <v>2</v>
      </c>
      <c r="I375" s="37">
        <v>8</v>
      </c>
      <c r="J375" s="37">
        <v>6</v>
      </c>
      <c r="K375" s="37">
        <v>5</v>
      </c>
      <c r="L375" s="37">
        <v>6</v>
      </c>
      <c r="M375" s="37">
        <v>14</v>
      </c>
      <c r="N375" s="37">
        <v>7</v>
      </c>
      <c r="O375" s="37">
        <v>14</v>
      </c>
      <c r="P375" s="37">
        <v>20</v>
      </c>
      <c r="Q375" s="37">
        <v>22</v>
      </c>
      <c r="R375" s="37">
        <v>26</v>
      </c>
      <c r="S375" s="37">
        <v>34</v>
      </c>
      <c r="T375" s="190"/>
      <c r="U375" s="63"/>
    </row>
    <row r="376" spans="1:21">
      <c r="A376" s="7"/>
      <c r="B376" s="31"/>
      <c r="C376" s="27" t="s">
        <v>24</v>
      </c>
      <c r="D376" s="37">
        <v>9</v>
      </c>
      <c r="E376" s="37">
        <v>19</v>
      </c>
      <c r="F376" s="37">
        <v>33</v>
      </c>
      <c r="G376" s="37">
        <v>23</v>
      </c>
      <c r="H376" s="37">
        <v>17</v>
      </c>
      <c r="I376" s="37">
        <v>13</v>
      </c>
      <c r="J376" s="37">
        <v>6</v>
      </c>
      <c r="K376" s="37">
        <v>6</v>
      </c>
      <c r="L376" s="37">
        <v>7</v>
      </c>
      <c r="M376" s="37">
        <v>7</v>
      </c>
      <c r="N376" s="37">
        <v>8</v>
      </c>
      <c r="O376" s="37">
        <v>7</v>
      </c>
      <c r="P376" s="37">
        <v>4</v>
      </c>
      <c r="Q376" s="37">
        <v>4</v>
      </c>
      <c r="R376" s="37">
        <v>2</v>
      </c>
      <c r="S376" s="37">
        <v>2</v>
      </c>
      <c r="T376" s="190"/>
      <c r="U376" s="63"/>
    </row>
    <row r="377" spans="1:21">
      <c r="A377" s="7"/>
      <c r="B377" s="31"/>
      <c r="C377" s="27" t="s">
        <v>20</v>
      </c>
      <c r="D377" s="37">
        <v>2</v>
      </c>
      <c r="E377" s="37">
        <v>9</v>
      </c>
      <c r="F377" s="37">
        <v>24</v>
      </c>
      <c r="G377" s="37">
        <v>35</v>
      </c>
      <c r="H377" s="37">
        <v>43</v>
      </c>
      <c r="I377" s="37">
        <v>86</v>
      </c>
      <c r="J377" s="37">
        <v>94</v>
      </c>
      <c r="K377" s="37">
        <v>108</v>
      </c>
      <c r="L377" s="37">
        <v>151</v>
      </c>
      <c r="M377" s="37">
        <v>170</v>
      </c>
      <c r="N377" s="37">
        <v>153</v>
      </c>
      <c r="O377" s="37">
        <v>181</v>
      </c>
      <c r="P377" s="37">
        <v>86</v>
      </c>
      <c r="Q377" s="37">
        <v>125</v>
      </c>
      <c r="R377" s="37">
        <v>139</v>
      </c>
      <c r="S377" s="37">
        <v>176</v>
      </c>
      <c r="T377" s="190"/>
      <c r="U377" s="63"/>
    </row>
    <row r="378" spans="1:21">
      <c r="A378" s="7"/>
      <c r="B378" s="31"/>
      <c r="C378" s="27" t="s">
        <v>21</v>
      </c>
      <c r="D378" s="37"/>
      <c r="E378" s="37">
        <v>3</v>
      </c>
      <c r="F378" s="37">
        <v>7</v>
      </c>
      <c r="G378" s="37">
        <v>4</v>
      </c>
      <c r="H378" s="37">
        <v>9</v>
      </c>
      <c r="I378" s="37">
        <v>9</v>
      </c>
      <c r="J378" s="37">
        <v>12</v>
      </c>
      <c r="K378" s="37">
        <v>6</v>
      </c>
      <c r="L378" s="37">
        <v>6</v>
      </c>
      <c r="M378" s="37">
        <v>16</v>
      </c>
      <c r="N378" s="37">
        <v>8</v>
      </c>
      <c r="O378" s="37">
        <v>10</v>
      </c>
      <c r="P378" s="37">
        <v>14</v>
      </c>
      <c r="Q378" s="37">
        <v>9</v>
      </c>
      <c r="R378" s="37">
        <v>6</v>
      </c>
      <c r="S378" s="37">
        <v>10</v>
      </c>
      <c r="T378" s="190"/>
      <c r="U378" s="63"/>
    </row>
    <row r="379" spans="1:21">
      <c r="A379" s="7"/>
      <c r="B379" s="31"/>
      <c r="C379" s="20" t="s">
        <v>67</v>
      </c>
      <c r="D379" s="37"/>
      <c r="E379" s="37">
        <v>5042</v>
      </c>
      <c r="F379" s="37">
        <v>22807</v>
      </c>
      <c r="G379" s="37">
        <v>32415</v>
      </c>
      <c r="H379" s="37">
        <v>32787</v>
      </c>
      <c r="I379" s="37">
        <v>45561</v>
      </c>
      <c r="J379" s="37">
        <v>54124</v>
      </c>
      <c r="K379" s="37">
        <v>54594</v>
      </c>
      <c r="L379" s="37">
        <v>60134</v>
      </c>
      <c r="M379" s="37">
        <v>62621</v>
      </c>
      <c r="N379" s="37">
        <v>64251</v>
      </c>
      <c r="O379" s="37">
        <v>63250</v>
      </c>
      <c r="P379" s="37">
        <v>63575</v>
      </c>
      <c r="Q379" s="37">
        <v>64272</v>
      </c>
      <c r="R379" s="37">
        <v>57484</v>
      </c>
      <c r="S379" s="37">
        <v>68244</v>
      </c>
      <c r="T379" s="190"/>
      <c r="U379" s="63"/>
    </row>
    <row r="380" spans="1:21">
      <c r="A380" s="7"/>
      <c r="B380" s="31"/>
      <c r="C380" s="27" t="s">
        <v>19</v>
      </c>
      <c r="D380" s="37"/>
      <c r="E380" s="37">
        <v>5035</v>
      </c>
      <c r="F380" s="37">
        <v>22766</v>
      </c>
      <c r="G380" s="37">
        <v>32330</v>
      </c>
      <c r="H380" s="37">
        <v>32693</v>
      </c>
      <c r="I380" s="37">
        <v>45417</v>
      </c>
      <c r="J380" s="37">
        <v>53818</v>
      </c>
      <c r="K380" s="37">
        <v>54325</v>
      </c>
      <c r="L380" s="37">
        <v>59750</v>
      </c>
      <c r="M380" s="37">
        <v>62074</v>
      </c>
      <c r="N380" s="37">
        <v>63678</v>
      </c>
      <c r="O380" s="37">
        <v>62713</v>
      </c>
      <c r="P380" s="37">
        <v>63186</v>
      </c>
      <c r="Q380" s="37">
        <v>63877</v>
      </c>
      <c r="R380" s="37">
        <v>57133</v>
      </c>
      <c r="S380" s="37">
        <v>67753</v>
      </c>
      <c r="T380" s="190"/>
      <c r="U380" s="63"/>
    </row>
    <row r="381" spans="1:21">
      <c r="A381" s="7"/>
      <c r="B381" s="31"/>
      <c r="C381" s="27" t="s">
        <v>23</v>
      </c>
      <c r="D381" s="37"/>
      <c r="E381" s="37">
        <v>2</v>
      </c>
      <c r="F381" s="37">
        <v>5</v>
      </c>
      <c r="G381" s="37">
        <v>11</v>
      </c>
      <c r="H381" s="37">
        <v>10</v>
      </c>
      <c r="I381" s="37">
        <v>12</v>
      </c>
      <c r="J381" s="37">
        <v>14</v>
      </c>
      <c r="K381" s="37">
        <v>17</v>
      </c>
      <c r="L381" s="37">
        <v>19</v>
      </c>
      <c r="M381" s="37">
        <v>27</v>
      </c>
      <c r="N381" s="37">
        <v>29</v>
      </c>
      <c r="O381" s="37">
        <v>33</v>
      </c>
      <c r="P381" s="37">
        <v>32</v>
      </c>
      <c r="Q381" s="37">
        <v>32</v>
      </c>
      <c r="R381" s="37">
        <v>44</v>
      </c>
      <c r="S381" s="37">
        <v>63</v>
      </c>
      <c r="T381" s="190"/>
      <c r="U381" s="63"/>
    </row>
    <row r="382" spans="1:21">
      <c r="A382" s="7"/>
      <c r="B382" s="31"/>
      <c r="C382" s="27" t="s">
        <v>24</v>
      </c>
      <c r="D382" s="37"/>
      <c r="E382" s="37">
        <v>5</v>
      </c>
      <c r="F382" s="37">
        <v>9</v>
      </c>
      <c r="G382" s="37">
        <v>18</v>
      </c>
      <c r="H382" s="37">
        <v>16</v>
      </c>
      <c r="I382" s="37">
        <v>14</v>
      </c>
      <c r="J382" s="37">
        <v>10</v>
      </c>
      <c r="K382" s="37">
        <v>14</v>
      </c>
      <c r="L382" s="37">
        <v>8</v>
      </c>
      <c r="M382" s="37">
        <v>7</v>
      </c>
      <c r="N382" s="37">
        <v>8</v>
      </c>
      <c r="O382" s="37">
        <v>6</v>
      </c>
      <c r="P382" s="37">
        <v>7</v>
      </c>
      <c r="Q382" s="37">
        <v>3</v>
      </c>
      <c r="R382" s="37">
        <v>3</v>
      </c>
      <c r="S382" s="37">
        <v>3</v>
      </c>
      <c r="T382" s="190"/>
      <c r="U382" s="63"/>
    </row>
    <row r="383" spans="1:21">
      <c r="A383" s="7"/>
      <c r="B383" s="31"/>
      <c r="C383" s="27" t="s">
        <v>20</v>
      </c>
      <c r="D383" s="37"/>
      <c r="E383" s="37"/>
      <c r="F383" s="37">
        <v>19</v>
      </c>
      <c r="G383" s="37">
        <v>33</v>
      </c>
      <c r="H383" s="37">
        <v>38</v>
      </c>
      <c r="I383" s="37">
        <v>76</v>
      </c>
      <c r="J383" s="37">
        <v>201</v>
      </c>
      <c r="K383" s="37">
        <v>147</v>
      </c>
      <c r="L383" s="37">
        <v>258</v>
      </c>
      <c r="M383" s="37">
        <v>397</v>
      </c>
      <c r="N383" s="37">
        <v>422</v>
      </c>
      <c r="O383" s="37">
        <v>381</v>
      </c>
      <c r="P383" s="37">
        <v>262</v>
      </c>
      <c r="Q383" s="37">
        <v>273</v>
      </c>
      <c r="R383" s="37">
        <v>230</v>
      </c>
      <c r="S383" s="37">
        <v>344</v>
      </c>
      <c r="T383" s="190"/>
      <c r="U383" s="63"/>
    </row>
    <row r="384" spans="1:21">
      <c r="A384" s="7"/>
      <c r="B384" s="31"/>
      <c r="C384" s="27" t="s">
        <v>21</v>
      </c>
      <c r="D384" s="37"/>
      <c r="E384" s="37"/>
      <c r="F384" s="37">
        <v>8</v>
      </c>
      <c r="G384" s="37">
        <v>23</v>
      </c>
      <c r="H384" s="37">
        <v>30</v>
      </c>
      <c r="I384" s="37">
        <v>42</v>
      </c>
      <c r="J384" s="37">
        <v>81</v>
      </c>
      <c r="K384" s="37">
        <v>91</v>
      </c>
      <c r="L384" s="37">
        <v>99</v>
      </c>
      <c r="M384" s="37">
        <v>116</v>
      </c>
      <c r="N384" s="37">
        <v>114</v>
      </c>
      <c r="O384" s="37">
        <v>117</v>
      </c>
      <c r="P384" s="37">
        <v>88</v>
      </c>
      <c r="Q384" s="37">
        <v>87</v>
      </c>
      <c r="R384" s="37">
        <v>74</v>
      </c>
      <c r="S384" s="37">
        <v>81</v>
      </c>
      <c r="T384" s="190"/>
      <c r="U384" s="63"/>
    </row>
    <row r="385" spans="1:21">
      <c r="A385" s="7"/>
      <c r="B385" s="31"/>
      <c r="C385" s="20" t="s">
        <v>68</v>
      </c>
      <c r="D385" s="37"/>
      <c r="E385" s="37">
        <v>9892</v>
      </c>
      <c r="F385" s="37">
        <v>15368</v>
      </c>
      <c r="G385" s="37">
        <v>21470</v>
      </c>
      <c r="H385" s="37">
        <v>24067</v>
      </c>
      <c r="I385" s="37">
        <v>34731</v>
      </c>
      <c r="J385" s="37">
        <v>37956</v>
      </c>
      <c r="K385" s="37">
        <v>37221</v>
      </c>
      <c r="L385" s="37">
        <v>46397</v>
      </c>
      <c r="M385" s="37">
        <v>46470</v>
      </c>
      <c r="N385" s="37">
        <v>47419</v>
      </c>
      <c r="O385" s="37">
        <v>53084</v>
      </c>
      <c r="P385" s="37">
        <v>56996</v>
      </c>
      <c r="Q385" s="268">
        <v>55704</v>
      </c>
      <c r="R385" s="268">
        <v>45877</v>
      </c>
      <c r="S385" s="268">
        <v>52232</v>
      </c>
      <c r="T385" s="190"/>
      <c r="U385" s="63"/>
    </row>
    <row r="386" spans="1:21">
      <c r="A386" s="7"/>
      <c r="B386" s="31"/>
      <c r="C386" s="27" t="s">
        <v>19</v>
      </c>
      <c r="D386" s="37"/>
      <c r="E386" s="37">
        <v>9880</v>
      </c>
      <c r="F386" s="37">
        <v>15339</v>
      </c>
      <c r="G386" s="37">
        <v>21431</v>
      </c>
      <c r="H386" s="37">
        <v>24034</v>
      </c>
      <c r="I386" s="37">
        <v>34652</v>
      </c>
      <c r="J386" s="37">
        <v>37775</v>
      </c>
      <c r="K386" s="37">
        <v>36997</v>
      </c>
      <c r="L386" s="37">
        <v>46114</v>
      </c>
      <c r="M386" s="37">
        <v>46142</v>
      </c>
      <c r="N386" s="37">
        <v>47053</v>
      </c>
      <c r="O386" s="37">
        <v>52656</v>
      </c>
      <c r="P386" s="37">
        <v>56403</v>
      </c>
      <c r="Q386" s="37">
        <v>55042</v>
      </c>
      <c r="R386" s="37">
        <v>45451</v>
      </c>
      <c r="S386" s="37">
        <v>51697</v>
      </c>
      <c r="T386" s="190"/>
      <c r="U386" s="63"/>
    </row>
    <row r="387" spans="1:21">
      <c r="A387" s="7"/>
      <c r="B387" s="31"/>
      <c r="C387" s="27" t="s">
        <v>23</v>
      </c>
      <c r="D387" s="37"/>
      <c r="E387" s="37">
        <v>2</v>
      </c>
      <c r="F387" s="37">
        <v>2</v>
      </c>
      <c r="G387" s="37">
        <v>4</v>
      </c>
      <c r="H387" s="37">
        <v>3</v>
      </c>
      <c r="I387" s="37">
        <v>4</v>
      </c>
      <c r="J387" s="37">
        <v>1</v>
      </c>
      <c r="K387" s="37">
        <v>9</v>
      </c>
      <c r="L387" s="37">
        <v>6</v>
      </c>
      <c r="M387" s="37">
        <v>8</v>
      </c>
      <c r="N387" s="37">
        <v>6</v>
      </c>
      <c r="O387" s="37">
        <v>16</v>
      </c>
      <c r="P387" s="37">
        <v>17</v>
      </c>
      <c r="Q387" s="37">
        <v>19</v>
      </c>
      <c r="R387" s="37">
        <v>15</v>
      </c>
      <c r="S387" s="37">
        <v>21</v>
      </c>
      <c r="T387" s="190"/>
      <c r="U387" s="63"/>
    </row>
    <row r="388" spans="1:21">
      <c r="A388" s="7"/>
      <c r="B388" s="31"/>
      <c r="C388" s="27" t="s">
        <v>24</v>
      </c>
      <c r="D388" s="37"/>
      <c r="E388" s="37">
        <v>8</v>
      </c>
      <c r="F388" s="37">
        <v>12</v>
      </c>
      <c r="G388" s="37">
        <v>13</v>
      </c>
      <c r="H388" s="37">
        <v>8</v>
      </c>
      <c r="I388" s="37">
        <v>5</v>
      </c>
      <c r="J388" s="37">
        <v>4</v>
      </c>
      <c r="K388" s="37">
        <v>3</v>
      </c>
      <c r="L388" s="37">
        <v>2</v>
      </c>
      <c r="M388" s="37">
        <v>3</v>
      </c>
      <c r="N388" s="37">
        <v>2</v>
      </c>
      <c r="O388" s="37">
        <v>2</v>
      </c>
      <c r="P388" s="37">
        <v>3</v>
      </c>
      <c r="Q388" s="37">
        <v>4</v>
      </c>
      <c r="R388" s="37">
        <v>2</v>
      </c>
      <c r="S388" s="37">
        <v>2</v>
      </c>
      <c r="T388" s="190"/>
      <c r="U388" s="63"/>
    </row>
    <row r="389" spans="1:21">
      <c r="A389" s="7"/>
      <c r="B389" s="31"/>
      <c r="C389" s="27" t="s">
        <v>20</v>
      </c>
      <c r="D389" s="37"/>
      <c r="E389" s="37">
        <v>1</v>
      </c>
      <c r="F389" s="37">
        <v>2</v>
      </c>
      <c r="G389" s="37">
        <v>4</v>
      </c>
      <c r="H389" s="37">
        <v>2</v>
      </c>
      <c r="I389" s="37">
        <v>16</v>
      </c>
      <c r="J389" s="37">
        <v>41</v>
      </c>
      <c r="K389" s="37">
        <v>50</v>
      </c>
      <c r="L389" s="37">
        <v>81</v>
      </c>
      <c r="M389" s="37">
        <v>76</v>
      </c>
      <c r="N389" s="37">
        <v>51</v>
      </c>
      <c r="O389" s="37">
        <v>70</v>
      </c>
      <c r="P389" s="37">
        <v>222</v>
      </c>
      <c r="Q389" s="37">
        <v>323</v>
      </c>
      <c r="R389" s="37">
        <v>250</v>
      </c>
      <c r="S389" s="37">
        <v>326</v>
      </c>
      <c r="T389" s="190"/>
      <c r="U389" s="63"/>
    </row>
    <row r="390" spans="1:21">
      <c r="A390" s="7"/>
      <c r="B390" s="31"/>
      <c r="C390" s="27" t="s">
        <v>21</v>
      </c>
      <c r="D390" s="37"/>
      <c r="E390" s="37">
        <v>1</v>
      </c>
      <c r="F390" s="37">
        <v>13</v>
      </c>
      <c r="G390" s="37">
        <v>18</v>
      </c>
      <c r="H390" s="37">
        <v>20</v>
      </c>
      <c r="I390" s="37">
        <v>54</v>
      </c>
      <c r="J390" s="37">
        <v>135</v>
      </c>
      <c r="K390" s="37">
        <v>162</v>
      </c>
      <c r="L390" s="37">
        <v>194</v>
      </c>
      <c r="M390" s="37">
        <v>241</v>
      </c>
      <c r="N390" s="37">
        <v>307</v>
      </c>
      <c r="O390" s="37">
        <v>340</v>
      </c>
      <c r="P390" s="37">
        <v>351</v>
      </c>
      <c r="Q390" s="37">
        <v>316</v>
      </c>
      <c r="R390" s="37">
        <v>159</v>
      </c>
      <c r="S390" s="37">
        <v>186</v>
      </c>
      <c r="T390" s="190"/>
      <c r="U390" s="63"/>
    </row>
    <row r="391" spans="1:21">
      <c r="A391" s="7"/>
      <c r="B391" s="31"/>
      <c r="C391" s="20" t="s">
        <v>69</v>
      </c>
      <c r="D391" s="37"/>
      <c r="E391" s="37"/>
      <c r="F391" s="37">
        <v>13496</v>
      </c>
      <c r="G391" s="37">
        <v>17629</v>
      </c>
      <c r="H391" s="37">
        <v>19173</v>
      </c>
      <c r="I391" s="37">
        <v>23117</v>
      </c>
      <c r="J391" s="37">
        <v>26219</v>
      </c>
      <c r="K391" s="37">
        <v>26547</v>
      </c>
      <c r="L391" s="37">
        <v>30121</v>
      </c>
      <c r="M391" s="37">
        <v>28444</v>
      </c>
      <c r="N391" s="37">
        <v>29824</v>
      </c>
      <c r="O391" s="37">
        <v>29816</v>
      </c>
      <c r="P391" s="37">
        <v>30025</v>
      </c>
      <c r="Q391" s="37">
        <v>28754</v>
      </c>
      <c r="R391" s="37">
        <v>26103</v>
      </c>
      <c r="S391" s="37">
        <v>27847</v>
      </c>
      <c r="T391" s="190"/>
      <c r="U391" s="63"/>
    </row>
    <row r="392" spans="1:21">
      <c r="A392" s="7"/>
      <c r="B392" s="31"/>
      <c r="C392" s="27" t="s">
        <v>19</v>
      </c>
      <c r="D392" s="37"/>
      <c r="E392" s="37"/>
      <c r="F392" s="37">
        <v>13441</v>
      </c>
      <c r="G392" s="37">
        <v>17591</v>
      </c>
      <c r="H392" s="37">
        <v>19117</v>
      </c>
      <c r="I392" s="37">
        <v>23032</v>
      </c>
      <c r="J392" s="37">
        <v>26099</v>
      </c>
      <c r="K392" s="37">
        <v>26403</v>
      </c>
      <c r="L392" s="37">
        <v>29942</v>
      </c>
      <c r="M392" s="37">
        <v>28272</v>
      </c>
      <c r="N392" s="37">
        <v>29667</v>
      </c>
      <c r="O392" s="37">
        <v>29664</v>
      </c>
      <c r="P392" s="37">
        <v>29852</v>
      </c>
      <c r="Q392" s="37">
        <v>28585</v>
      </c>
      <c r="R392" s="37">
        <v>25931</v>
      </c>
      <c r="S392" s="37">
        <v>27681</v>
      </c>
      <c r="T392" s="190"/>
      <c r="U392" s="63"/>
    </row>
    <row r="393" spans="1:21">
      <c r="A393" s="7"/>
      <c r="B393" s="31"/>
      <c r="C393" s="27" t="s">
        <v>23</v>
      </c>
      <c r="D393" s="37"/>
      <c r="E393" s="37"/>
      <c r="F393" s="37">
        <v>2</v>
      </c>
      <c r="G393" s="37">
        <v>2</v>
      </c>
      <c r="H393" s="37">
        <v>2</v>
      </c>
      <c r="I393" s="37">
        <v>2</v>
      </c>
      <c r="J393" s="37"/>
      <c r="K393" s="37">
        <v>2</v>
      </c>
      <c r="L393" s="37">
        <v>7</v>
      </c>
      <c r="M393" s="37">
        <v>8</v>
      </c>
      <c r="N393" s="37">
        <v>9</v>
      </c>
      <c r="O393" s="37">
        <v>7</v>
      </c>
      <c r="P393" s="37">
        <v>11</v>
      </c>
      <c r="Q393" s="37">
        <v>9</v>
      </c>
      <c r="R393" s="37">
        <v>11</v>
      </c>
      <c r="S393" s="37">
        <v>9</v>
      </c>
      <c r="T393" s="190"/>
      <c r="U393" s="63"/>
    </row>
    <row r="394" spans="1:21">
      <c r="A394" s="7"/>
      <c r="B394" s="31"/>
      <c r="C394" s="27" t="s">
        <v>24</v>
      </c>
      <c r="D394" s="37"/>
      <c r="E394" s="37"/>
      <c r="F394" s="37">
        <v>2</v>
      </c>
      <c r="G394" s="37">
        <v>1</v>
      </c>
      <c r="H394" s="37">
        <v>3</v>
      </c>
      <c r="I394" s="37">
        <v>4</v>
      </c>
      <c r="J394" s="37">
        <v>4</v>
      </c>
      <c r="K394" s="37">
        <v>2</v>
      </c>
      <c r="L394" s="37">
        <v>2</v>
      </c>
      <c r="M394" s="37">
        <v>3</v>
      </c>
      <c r="N394" s="37">
        <v>2</v>
      </c>
      <c r="O394" s="37">
        <v>3</v>
      </c>
      <c r="P394" s="37">
        <v>3</v>
      </c>
      <c r="Q394" s="37">
        <v>2</v>
      </c>
      <c r="R394" s="37">
        <v>2</v>
      </c>
      <c r="S394" s="37">
        <v>2</v>
      </c>
      <c r="T394" s="190"/>
      <c r="U394" s="63"/>
    </row>
    <row r="395" spans="1:21">
      <c r="A395" s="7"/>
      <c r="B395" s="31"/>
      <c r="C395" s="27" t="s">
        <v>20</v>
      </c>
      <c r="D395" s="37"/>
      <c r="E395" s="37"/>
      <c r="F395" s="37">
        <v>7</v>
      </c>
      <c r="G395" s="37">
        <v>5</v>
      </c>
      <c r="H395" s="37">
        <v>11</v>
      </c>
      <c r="I395" s="37">
        <v>28</v>
      </c>
      <c r="J395" s="37">
        <v>32</v>
      </c>
      <c r="K395" s="37">
        <v>56</v>
      </c>
      <c r="L395" s="37">
        <v>81</v>
      </c>
      <c r="M395" s="37">
        <v>67</v>
      </c>
      <c r="N395" s="37">
        <v>71</v>
      </c>
      <c r="O395" s="37">
        <v>69</v>
      </c>
      <c r="P395" s="37">
        <v>87</v>
      </c>
      <c r="Q395" s="37">
        <v>92</v>
      </c>
      <c r="R395" s="37">
        <v>102</v>
      </c>
      <c r="S395" s="37">
        <v>105</v>
      </c>
      <c r="T395" s="190"/>
      <c r="U395" s="63"/>
    </row>
    <row r="396" spans="1:21">
      <c r="A396" s="7"/>
      <c r="B396" s="31"/>
      <c r="C396" s="27" t="s">
        <v>21</v>
      </c>
      <c r="D396" s="37"/>
      <c r="E396" s="37"/>
      <c r="F396" s="37">
        <v>44</v>
      </c>
      <c r="G396" s="37">
        <v>30</v>
      </c>
      <c r="H396" s="37">
        <v>40</v>
      </c>
      <c r="I396" s="37">
        <v>51</v>
      </c>
      <c r="J396" s="37">
        <v>84</v>
      </c>
      <c r="K396" s="37">
        <v>84</v>
      </c>
      <c r="L396" s="37">
        <v>89</v>
      </c>
      <c r="M396" s="37">
        <v>94</v>
      </c>
      <c r="N396" s="37">
        <v>75</v>
      </c>
      <c r="O396" s="37">
        <v>73</v>
      </c>
      <c r="P396" s="37">
        <v>72</v>
      </c>
      <c r="Q396" s="37">
        <v>66</v>
      </c>
      <c r="R396" s="37">
        <v>57</v>
      </c>
      <c r="S396" s="37">
        <v>50</v>
      </c>
      <c r="T396" s="190"/>
      <c r="U396" s="63"/>
    </row>
    <row r="397" spans="1:21">
      <c r="A397" s="7"/>
      <c r="B397" s="31"/>
      <c r="C397" s="20" t="s">
        <v>70</v>
      </c>
      <c r="D397" s="37">
        <v>3885</v>
      </c>
      <c r="E397" s="37">
        <v>14059</v>
      </c>
      <c r="F397" s="37">
        <v>24672</v>
      </c>
      <c r="G397" s="37">
        <v>30128</v>
      </c>
      <c r="H397" s="37">
        <v>35648</v>
      </c>
      <c r="I397" s="37">
        <v>45247</v>
      </c>
      <c r="J397" s="37">
        <v>51836</v>
      </c>
      <c r="K397" s="37">
        <v>51597</v>
      </c>
      <c r="L397" s="37">
        <v>61832</v>
      </c>
      <c r="M397" s="37">
        <v>61150</v>
      </c>
      <c r="N397" s="37">
        <v>62722</v>
      </c>
      <c r="O397" s="37">
        <v>67919</v>
      </c>
      <c r="P397" s="37">
        <v>69605</v>
      </c>
      <c r="Q397" s="37">
        <v>67012</v>
      </c>
      <c r="R397" s="37">
        <v>57807</v>
      </c>
      <c r="S397" s="37">
        <v>61023</v>
      </c>
      <c r="T397" s="190"/>
      <c r="U397" s="63"/>
    </row>
    <row r="398" spans="1:21">
      <c r="A398" s="7"/>
      <c r="B398" s="31"/>
      <c r="C398" s="27" t="s">
        <v>19</v>
      </c>
      <c r="D398" s="37">
        <v>3863</v>
      </c>
      <c r="E398" s="37">
        <v>14021</v>
      </c>
      <c r="F398" s="37">
        <v>24611</v>
      </c>
      <c r="G398" s="37">
        <v>30035</v>
      </c>
      <c r="H398" s="37">
        <v>35560</v>
      </c>
      <c r="I398" s="37">
        <v>45135</v>
      </c>
      <c r="J398" s="37">
        <v>51694</v>
      </c>
      <c r="K398" s="37">
        <v>51414</v>
      </c>
      <c r="L398" s="37">
        <v>61572</v>
      </c>
      <c r="M398" s="37">
        <v>60804</v>
      </c>
      <c r="N398" s="37">
        <v>62403</v>
      </c>
      <c r="O398" s="37">
        <v>67623</v>
      </c>
      <c r="P398" s="37">
        <v>69332</v>
      </c>
      <c r="Q398" s="37">
        <v>66742</v>
      </c>
      <c r="R398" s="37">
        <v>57568</v>
      </c>
      <c r="S398" s="37">
        <v>60725</v>
      </c>
      <c r="T398" s="190"/>
      <c r="U398" s="63"/>
    </row>
    <row r="399" spans="1:21">
      <c r="A399" s="7"/>
      <c r="B399" s="31"/>
      <c r="C399" s="27" t="s">
        <v>23</v>
      </c>
      <c r="D399" s="37">
        <v>1</v>
      </c>
      <c r="E399" s="37">
        <v>2</v>
      </c>
      <c r="F399" s="37">
        <v>4</v>
      </c>
      <c r="G399" s="37">
        <v>7</v>
      </c>
      <c r="H399" s="37">
        <v>8</v>
      </c>
      <c r="I399" s="37">
        <v>18</v>
      </c>
      <c r="J399" s="37">
        <v>20</v>
      </c>
      <c r="K399" s="37">
        <v>16</v>
      </c>
      <c r="L399" s="37">
        <v>6</v>
      </c>
      <c r="M399" s="37">
        <v>8</v>
      </c>
      <c r="N399" s="37">
        <v>18</v>
      </c>
      <c r="O399" s="37">
        <v>13</v>
      </c>
      <c r="P399" s="37">
        <v>22</v>
      </c>
      <c r="Q399" s="37">
        <v>38</v>
      </c>
      <c r="R399" s="37">
        <v>49</v>
      </c>
      <c r="S399" s="37">
        <v>62</v>
      </c>
      <c r="T399" s="190"/>
      <c r="U399" s="63"/>
    </row>
    <row r="400" spans="1:21">
      <c r="A400" s="7"/>
      <c r="B400" s="31"/>
      <c r="C400" s="27" t="s">
        <v>24</v>
      </c>
      <c r="D400" s="37">
        <v>17</v>
      </c>
      <c r="E400" s="37">
        <v>21</v>
      </c>
      <c r="F400" s="37">
        <v>16</v>
      </c>
      <c r="G400" s="37">
        <v>15</v>
      </c>
      <c r="H400" s="37">
        <v>10</v>
      </c>
      <c r="I400" s="37">
        <v>7</v>
      </c>
      <c r="J400" s="37">
        <v>6</v>
      </c>
      <c r="K400" s="37">
        <v>4</v>
      </c>
      <c r="L400" s="37">
        <v>0</v>
      </c>
      <c r="M400" s="37">
        <v>2</v>
      </c>
      <c r="N400" s="37">
        <v>2</v>
      </c>
      <c r="O400" s="37">
        <v>4</v>
      </c>
      <c r="P400" s="37">
        <v>4</v>
      </c>
      <c r="Q400" s="37">
        <v>2</v>
      </c>
      <c r="R400" s="37">
        <v>1</v>
      </c>
      <c r="S400" s="37">
        <v>1</v>
      </c>
      <c r="T400" s="190"/>
      <c r="U400" s="63"/>
    </row>
    <row r="401" spans="1:21">
      <c r="A401" s="7"/>
      <c r="B401" s="31"/>
      <c r="C401" s="27" t="s">
        <v>20</v>
      </c>
      <c r="D401" s="37">
        <v>4</v>
      </c>
      <c r="E401" s="37">
        <v>8</v>
      </c>
      <c r="F401" s="37">
        <v>7</v>
      </c>
      <c r="G401" s="37">
        <v>8</v>
      </c>
      <c r="H401" s="37">
        <v>8</v>
      </c>
      <c r="I401" s="37">
        <v>14</v>
      </c>
      <c r="J401" s="37">
        <v>20</v>
      </c>
      <c r="K401" s="37">
        <v>47</v>
      </c>
      <c r="L401" s="37">
        <v>142</v>
      </c>
      <c r="M401" s="37">
        <v>208</v>
      </c>
      <c r="N401" s="37">
        <v>164</v>
      </c>
      <c r="O401" s="37">
        <v>134</v>
      </c>
      <c r="P401" s="37">
        <v>105</v>
      </c>
      <c r="Q401" s="37">
        <v>121</v>
      </c>
      <c r="R401" s="37">
        <v>100</v>
      </c>
      <c r="S401" s="37">
        <v>149</v>
      </c>
      <c r="T401" s="190"/>
      <c r="U401" s="63"/>
    </row>
    <row r="402" spans="1:21">
      <c r="A402" s="7"/>
      <c r="B402" s="31"/>
      <c r="C402" s="27" t="s">
        <v>21</v>
      </c>
      <c r="D402" s="37"/>
      <c r="E402" s="37">
        <v>7</v>
      </c>
      <c r="F402" s="37">
        <v>34</v>
      </c>
      <c r="G402" s="37">
        <v>63</v>
      </c>
      <c r="H402" s="37">
        <v>62</v>
      </c>
      <c r="I402" s="37">
        <v>73</v>
      </c>
      <c r="J402" s="37">
        <v>96</v>
      </c>
      <c r="K402" s="37">
        <v>116</v>
      </c>
      <c r="L402" s="37">
        <v>112</v>
      </c>
      <c r="M402" s="37">
        <v>128</v>
      </c>
      <c r="N402" s="37">
        <v>135</v>
      </c>
      <c r="O402" s="37">
        <v>145</v>
      </c>
      <c r="P402" s="37">
        <v>142</v>
      </c>
      <c r="Q402" s="37">
        <v>109</v>
      </c>
      <c r="R402" s="37">
        <v>89</v>
      </c>
      <c r="S402" s="37">
        <v>86</v>
      </c>
      <c r="T402" s="190"/>
      <c r="U402" s="63"/>
    </row>
    <row r="403" spans="1:21">
      <c r="A403" s="7"/>
      <c r="B403" s="31"/>
      <c r="C403" s="20" t="s">
        <v>71</v>
      </c>
      <c r="D403" s="37"/>
      <c r="E403" s="37">
        <v>7565</v>
      </c>
      <c r="F403" s="37">
        <v>28651</v>
      </c>
      <c r="G403" s="37">
        <v>36823</v>
      </c>
      <c r="H403" s="37">
        <v>40789</v>
      </c>
      <c r="I403" s="37">
        <v>49790</v>
      </c>
      <c r="J403" s="37">
        <v>53477</v>
      </c>
      <c r="K403" s="37">
        <v>51283</v>
      </c>
      <c r="L403" s="37">
        <v>57067</v>
      </c>
      <c r="M403" s="37">
        <v>59085</v>
      </c>
      <c r="N403" s="37">
        <v>60950</v>
      </c>
      <c r="O403" s="37">
        <v>59709</v>
      </c>
      <c r="P403" s="37">
        <v>58956</v>
      </c>
      <c r="Q403" s="37">
        <v>57257</v>
      </c>
      <c r="R403" s="37">
        <v>43211</v>
      </c>
      <c r="S403" s="37">
        <v>48415</v>
      </c>
      <c r="T403" s="190"/>
      <c r="U403" s="63"/>
    </row>
    <row r="404" spans="1:21">
      <c r="A404" s="7"/>
      <c r="B404" s="31"/>
      <c r="C404" s="27" t="s">
        <v>19</v>
      </c>
      <c r="D404" s="37"/>
      <c r="E404" s="37">
        <v>7550</v>
      </c>
      <c r="F404" s="37">
        <v>28620</v>
      </c>
      <c r="G404" s="37">
        <v>36798</v>
      </c>
      <c r="H404" s="37">
        <v>40764</v>
      </c>
      <c r="I404" s="37">
        <v>49769</v>
      </c>
      <c r="J404" s="37">
        <v>53458</v>
      </c>
      <c r="K404" s="37">
        <v>51255</v>
      </c>
      <c r="L404" s="37">
        <v>57032</v>
      </c>
      <c r="M404" s="37">
        <v>59033</v>
      </c>
      <c r="N404" s="37">
        <v>60916</v>
      </c>
      <c r="O404" s="37">
        <v>59674</v>
      </c>
      <c r="P404" s="37">
        <v>58904</v>
      </c>
      <c r="Q404" s="37">
        <v>57206</v>
      </c>
      <c r="R404" s="37">
        <v>43161</v>
      </c>
      <c r="S404" s="37">
        <v>48349</v>
      </c>
      <c r="T404" s="190"/>
      <c r="U404" s="63"/>
    </row>
    <row r="405" spans="1:21">
      <c r="A405" s="7"/>
      <c r="B405" s="31"/>
      <c r="C405" s="27" t="s">
        <v>23</v>
      </c>
      <c r="D405" s="37"/>
      <c r="E405" s="37"/>
      <c r="F405" s="37">
        <v>4</v>
      </c>
      <c r="G405" s="37">
        <v>5</v>
      </c>
      <c r="H405" s="37">
        <v>6</v>
      </c>
      <c r="I405" s="37">
        <v>6</v>
      </c>
      <c r="J405" s="37">
        <v>7</v>
      </c>
      <c r="K405" s="37">
        <v>9</v>
      </c>
      <c r="L405" s="37">
        <v>5</v>
      </c>
      <c r="M405" s="37">
        <v>12</v>
      </c>
      <c r="N405" s="37">
        <v>8</v>
      </c>
      <c r="O405" s="37">
        <v>6</v>
      </c>
      <c r="P405" s="37">
        <v>11</v>
      </c>
      <c r="Q405" s="37">
        <v>10</v>
      </c>
      <c r="R405" s="37">
        <v>11</v>
      </c>
      <c r="S405" s="37">
        <v>13</v>
      </c>
      <c r="T405" s="190"/>
      <c r="U405" s="63"/>
    </row>
    <row r="406" spans="1:21">
      <c r="A406" s="7"/>
      <c r="B406" s="31"/>
      <c r="C406" s="27" t="s">
        <v>24</v>
      </c>
      <c r="D406" s="37"/>
      <c r="E406" s="37">
        <v>15</v>
      </c>
      <c r="F406" s="37">
        <v>22</v>
      </c>
      <c r="G406" s="37">
        <v>13</v>
      </c>
      <c r="H406" s="37">
        <v>14</v>
      </c>
      <c r="I406" s="37">
        <v>11</v>
      </c>
      <c r="J406" s="37">
        <v>6</v>
      </c>
      <c r="K406" s="37">
        <v>4</v>
      </c>
      <c r="L406" s="37">
        <v>3</v>
      </c>
      <c r="M406" s="37">
        <v>4</v>
      </c>
      <c r="N406" s="37">
        <v>3</v>
      </c>
      <c r="O406" s="37">
        <v>3</v>
      </c>
      <c r="P406" s="37">
        <v>5</v>
      </c>
      <c r="Q406" s="37">
        <v>3</v>
      </c>
      <c r="R406" s="37">
        <v>2</v>
      </c>
      <c r="S406" s="37">
        <v>2</v>
      </c>
      <c r="T406" s="190"/>
      <c r="U406" s="63"/>
    </row>
    <row r="407" spans="1:21">
      <c r="A407" s="7"/>
      <c r="B407" s="31"/>
      <c r="C407" s="27" t="s">
        <v>20</v>
      </c>
      <c r="D407" s="37"/>
      <c r="E407" s="37"/>
      <c r="F407" s="37">
        <v>5</v>
      </c>
      <c r="G407" s="37">
        <v>5</v>
      </c>
      <c r="H407" s="37">
        <v>3</v>
      </c>
      <c r="I407" s="37">
        <v>2</v>
      </c>
      <c r="J407" s="37">
        <v>4</v>
      </c>
      <c r="K407" s="37">
        <v>11</v>
      </c>
      <c r="L407" s="37">
        <v>26</v>
      </c>
      <c r="M407" s="37">
        <v>33</v>
      </c>
      <c r="N407" s="37">
        <v>18</v>
      </c>
      <c r="O407" s="37">
        <v>20</v>
      </c>
      <c r="P407" s="37">
        <v>32</v>
      </c>
      <c r="Q407" s="37">
        <v>35</v>
      </c>
      <c r="R407" s="37">
        <v>36</v>
      </c>
      <c r="S407" s="37">
        <v>49</v>
      </c>
      <c r="T407" s="190"/>
      <c r="U407" s="63"/>
    </row>
    <row r="408" spans="1:21">
      <c r="A408" s="7"/>
      <c r="B408" s="31"/>
      <c r="C408" s="27" t="s">
        <v>21</v>
      </c>
      <c r="D408" s="37"/>
      <c r="E408" s="37"/>
      <c r="F408" s="37"/>
      <c r="G408" s="37">
        <v>2</v>
      </c>
      <c r="H408" s="37">
        <v>2</v>
      </c>
      <c r="I408" s="37">
        <v>2</v>
      </c>
      <c r="J408" s="37">
        <v>2</v>
      </c>
      <c r="K408" s="37">
        <v>4</v>
      </c>
      <c r="L408" s="37">
        <v>1</v>
      </c>
      <c r="M408" s="37">
        <v>3</v>
      </c>
      <c r="N408" s="37">
        <v>5</v>
      </c>
      <c r="O408" s="37">
        <v>6</v>
      </c>
      <c r="P408" s="37">
        <v>4</v>
      </c>
      <c r="Q408" s="37">
        <v>3</v>
      </c>
      <c r="R408" s="37">
        <v>1</v>
      </c>
      <c r="S408" s="37">
        <v>2</v>
      </c>
      <c r="T408" s="190"/>
      <c r="U408" s="63"/>
    </row>
    <row r="409" spans="1:21">
      <c r="A409" s="7"/>
      <c r="B409" s="31"/>
      <c r="C409" s="20" t="s">
        <v>72</v>
      </c>
      <c r="D409" s="37"/>
      <c r="E409" s="37"/>
      <c r="F409" s="37"/>
      <c r="G409" s="37"/>
      <c r="H409" s="37"/>
      <c r="I409" s="37">
        <v>7011</v>
      </c>
      <c r="J409" s="37">
        <v>14689</v>
      </c>
      <c r="K409" s="37">
        <v>15947</v>
      </c>
      <c r="L409" s="37">
        <v>18548</v>
      </c>
      <c r="M409" s="37">
        <v>19492</v>
      </c>
      <c r="N409" s="37">
        <v>22381</v>
      </c>
      <c r="O409" s="37">
        <v>20817</v>
      </c>
      <c r="P409" s="37">
        <v>21606</v>
      </c>
      <c r="Q409" s="37">
        <v>20657</v>
      </c>
      <c r="R409" s="37">
        <v>19694</v>
      </c>
      <c r="S409" s="37">
        <v>21221</v>
      </c>
      <c r="T409" s="190"/>
      <c r="U409" s="63"/>
    </row>
    <row r="410" spans="1:21">
      <c r="A410" s="7"/>
      <c r="B410" s="31"/>
      <c r="C410" s="27" t="s">
        <v>19</v>
      </c>
      <c r="D410" s="37"/>
      <c r="E410" s="37"/>
      <c r="F410" s="37"/>
      <c r="G410" s="37"/>
      <c r="H410" s="37"/>
      <c r="I410" s="37">
        <v>6694</v>
      </c>
      <c r="J410" s="37">
        <v>13692</v>
      </c>
      <c r="K410" s="37">
        <v>14770</v>
      </c>
      <c r="L410" s="37">
        <v>17131</v>
      </c>
      <c r="M410" s="37">
        <v>17960</v>
      </c>
      <c r="N410" s="37">
        <v>20768</v>
      </c>
      <c r="O410" s="37">
        <v>19253</v>
      </c>
      <c r="P410" s="37">
        <v>20143</v>
      </c>
      <c r="Q410" s="37">
        <v>19327</v>
      </c>
      <c r="R410" s="37">
        <v>18484</v>
      </c>
      <c r="S410" s="37">
        <v>19999</v>
      </c>
      <c r="T410" s="190"/>
      <c r="U410" s="63"/>
    </row>
    <row r="411" spans="1:21">
      <c r="A411" s="7"/>
      <c r="B411" s="31"/>
      <c r="C411" s="27" t="s">
        <v>23</v>
      </c>
      <c r="D411" s="37"/>
      <c r="E411" s="37"/>
      <c r="F411" s="37"/>
      <c r="G411" s="37"/>
      <c r="H411" s="37"/>
      <c r="I411" s="37">
        <v>1</v>
      </c>
      <c r="J411" s="37">
        <v>4</v>
      </c>
      <c r="K411" s="37">
        <v>14</v>
      </c>
      <c r="L411" s="37">
        <v>16</v>
      </c>
      <c r="M411" s="37">
        <v>26</v>
      </c>
      <c r="N411" s="37">
        <v>37</v>
      </c>
      <c r="O411" s="37">
        <v>22</v>
      </c>
      <c r="P411" s="37">
        <v>43</v>
      </c>
      <c r="Q411" s="37">
        <v>38</v>
      </c>
      <c r="R411" s="37">
        <v>35</v>
      </c>
      <c r="S411" s="37">
        <v>36</v>
      </c>
      <c r="T411" s="190"/>
      <c r="U411" s="63"/>
    </row>
    <row r="412" spans="1:21">
      <c r="A412" s="7"/>
      <c r="B412" s="31"/>
      <c r="C412" s="27" t="s">
        <v>24</v>
      </c>
      <c r="D412" s="37"/>
      <c r="E412" s="37"/>
      <c r="F412" s="37"/>
      <c r="G412" s="37"/>
      <c r="H412" s="37"/>
      <c r="I412" s="37">
        <v>3</v>
      </c>
      <c r="J412" s="37">
        <v>5</v>
      </c>
      <c r="K412" s="37">
        <v>3</v>
      </c>
      <c r="L412" s="37">
        <v>4</v>
      </c>
      <c r="M412" s="37">
        <v>6</v>
      </c>
      <c r="N412" s="37">
        <v>4</v>
      </c>
      <c r="O412" s="37">
        <v>4</v>
      </c>
      <c r="P412" s="37">
        <v>6</v>
      </c>
      <c r="Q412" s="37">
        <v>6</v>
      </c>
      <c r="R412" s="37">
        <v>4</v>
      </c>
      <c r="S412" s="37">
        <v>3</v>
      </c>
      <c r="T412" s="190"/>
      <c r="U412" s="63"/>
    </row>
    <row r="413" spans="1:21">
      <c r="A413" s="7"/>
      <c r="B413" s="31"/>
      <c r="C413" s="27" t="s">
        <v>20</v>
      </c>
      <c r="D413" s="37"/>
      <c r="E413" s="37"/>
      <c r="F413" s="37"/>
      <c r="G413" s="37"/>
      <c r="H413" s="37"/>
      <c r="I413" s="37">
        <v>9</v>
      </c>
      <c r="J413" s="37">
        <v>210</v>
      </c>
      <c r="K413" s="37">
        <v>436</v>
      </c>
      <c r="L413" s="37">
        <v>578</v>
      </c>
      <c r="M413" s="37">
        <v>596</v>
      </c>
      <c r="N413" s="37">
        <v>538</v>
      </c>
      <c r="O413" s="37">
        <v>588</v>
      </c>
      <c r="P413" s="37">
        <v>548</v>
      </c>
      <c r="Q413" s="37">
        <v>448</v>
      </c>
      <c r="R413" s="37">
        <v>389</v>
      </c>
      <c r="S413" s="37">
        <v>401</v>
      </c>
      <c r="T413" s="190"/>
      <c r="U413" s="63"/>
    </row>
    <row r="414" spans="1:21">
      <c r="A414" s="7"/>
      <c r="B414" s="31"/>
      <c r="C414" s="27" t="s">
        <v>21</v>
      </c>
      <c r="D414" s="37"/>
      <c r="E414" s="37"/>
      <c r="F414" s="37"/>
      <c r="G414" s="37"/>
      <c r="H414" s="37"/>
      <c r="I414" s="37">
        <v>304</v>
      </c>
      <c r="J414" s="37">
        <v>778</v>
      </c>
      <c r="K414" s="37">
        <v>724</v>
      </c>
      <c r="L414" s="37">
        <v>819</v>
      </c>
      <c r="M414" s="37">
        <v>904</v>
      </c>
      <c r="N414" s="37">
        <v>1034</v>
      </c>
      <c r="O414" s="37">
        <v>950</v>
      </c>
      <c r="P414" s="37">
        <v>866</v>
      </c>
      <c r="Q414" s="37">
        <v>838</v>
      </c>
      <c r="R414" s="37">
        <v>782</v>
      </c>
      <c r="S414" s="37">
        <v>782</v>
      </c>
      <c r="T414" s="190"/>
      <c r="U414" s="63"/>
    </row>
    <row r="415" spans="1:21">
      <c r="A415" s="7"/>
      <c r="B415" s="31"/>
      <c r="C415" s="20" t="s">
        <v>73</v>
      </c>
      <c r="D415" s="37">
        <v>2568</v>
      </c>
      <c r="E415" s="37">
        <v>4464</v>
      </c>
      <c r="F415" s="37">
        <v>10470</v>
      </c>
      <c r="G415" s="37">
        <v>15867</v>
      </c>
      <c r="H415" s="37">
        <v>19409</v>
      </c>
      <c r="I415" s="37">
        <v>24546</v>
      </c>
      <c r="J415" s="37">
        <v>26252</v>
      </c>
      <c r="K415" s="37">
        <v>25839</v>
      </c>
      <c r="L415" s="37">
        <v>28650</v>
      </c>
      <c r="M415" s="37">
        <v>29154</v>
      </c>
      <c r="N415" s="37">
        <v>29518</v>
      </c>
      <c r="O415" s="37">
        <v>29978</v>
      </c>
      <c r="P415" s="37">
        <v>30965</v>
      </c>
      <c r="Q415" s="37">
        <v>27937</v>
      </c>
      <c r="R415" s="37">
        <v>27495</v>
      </c>
      <c r="S415" s="37">
        <v>31741</v>
      </c>
      <c r="T415" s="190"/>
      <c r="U415" s="63"/>
    </row>
    <row r="416" spans="1:21">
      <c r="A416" s="7"/>
      <c r="B416" s="31"/>
      <c r="C416" s="27" t="s">
        <v>19</v>
      </c>
      <c r="D416" s="37">
        <v>2555</v>
      </c>
      <c r="E416" s="37">
        <v>4380</v>
      </c>
      <c r="F416" s="37">
        <v>9924</v>
      </c>
      <c r="G416" s="37">
        <v>15108</v>
      </c>
      <c r="H416" s="37">
        <v>18543</v>
      </c>
      <c r="I416" s="37">
        <v>23553</v>
      </c>
      <c r="J416" s="37">
        <v>25023</v>
      </c>
      <c r="K416" s="37">
        <v>24598</v>
      </c>
      <c r="L416" s="37">
        <v>27150</v>
      </c>
      <c r="M416" s="37">
        <v>27592</v>
      </c>
      <c r="N416" s="37">
        <v>27867</v>
      </c>
      <c r="O416" s="37">
        <v>28373</v>
      </c>
      <c r="P416" s="37">
        <v>29373</v>
      </c>
      <c r="Q416" s="37">
        <v>26417</v>
      </c>
      <c r="R416" s="37">
        <v>26072</v>
      </c>
      <c r="S416" s="37">
        <v>30237</v>
      </c>
      <c r="T416" s="190"/>
      <c r="U416" s="63"/>
    </row>
    <row r="417" spans="1:21">
      <c r="A417" s="7"/>
      <c r="B417" s="31"/>
      <c r="C417" s="27" t="s">
        <v>23</v>
      </c>
      <c r="D417" s="37"/>
      <c r="E417" s="37"/>
      <c r="F417" s="37">
        <v>2</v>
      </c>
      <c r="G417" s="37">
        <v>4</v>
      </c>
      <c r="H417" s="37">
        <v>4</v>
      </c>
      <c r="I417" s="37">
        <v>5</v>
      </c>
      <c r="J417" s="37">
        <v>5</v>
      </c>
      <c r="K417" s="37">
        <v>2</v>
      </c>
      <c r="L417" s="37">
        <v>6</v>
      </c>
      <c r="M417" s="37">
        <v>6</v>
      </c>
      <c r="N417" s="37">
        <v>7</v>
      </c>
      <c r="O417" s="37">
        <v>27</v>
      </c>
      <c r="P417" s="37">
        <v>24</v>
      </c>
      <c r="Q417" s="37">
        <v>94</v>
      </c>
      <c r="R417" s="37">
        <v>87</v>
      </c>
      <c r="S417" s="37">
        <v>92</v>
      </c>
      <c r="T417" s="190"/>
      <c r="U417" s="63"/>
    </row>
    <row r="418" spans="1:21">
      <c r="A418" s="7"/>
      <c r="B418" s="31"/>
      <c r="C418" s="27" t="s">
        <v>24</v>
      </c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>
        <v>5</v>
      </c>
      <c r="R418" s="37">
        <v>4</v>
      </c>
      <c r="S418" s="37">
        <v>5</v>
      </c>
      <c r="T418" s="190"/>
      <c r="U418" s="63"/>
    </row>
    <row r="419" spans="1:21">
      <c r="A419" s="7"/>
      <c r="B419" s="31"/>
      <c r="C419" s="27" t="s">
        <v>20</v>
      </c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>
        <v>379</v>
      </c>
      <c r="R419" s="37">
        <v>345</v>
      </c>
      <c r="S419" s="37">
        <v>403</v>
      </c>
      <c r="T419" s="190"/>
      <c r="U419" s="63"/>
    </row>
    <row r="420" spans="1:21">
      <c r="A420" s="7"/>
      <c r="B420" s="31"/>
      <c r="C420" s="27" t="s">
        <v>21</v>
      </c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>
        <v>1042</v>
      </c>
      <c r="R420" s="37">
        <v>987</v>
      </c>
      <c r="S420" s="37">
        <v>1004</v>
      </c>
      <c r="T420" s="190"/>
      <c r="U420" s="63"/>
    </row>
    <row r="421" spans="1:21">
      <c r="A421" s="7"/>
      <c r="B421" s="39"/>
      <c r="C421" s="208"/>
      <c r="D421" s="266"/>
      <c r="E421" s="266"/>
      <c r="F421" s="266"/>
      <c r="G421" s="266"/>
      <c r="H421" s="266"/>
      <c r="I421" s="266"/>
      <c r="J421" s="266"/>
      <c r="K421" s="266"/>
      <c r="L421" s="266"/>
      <c r="M421" s="266"/>
      <c r="N421" s="266"/>
      <c r="O421" s="266"/>
      <c r="P421" s="266"/>
      <c r="Q421" s="266"/>
      <c r="R421" s="266"/>
      <c r="S421" s="266"/>
      <c r="T421" s="267"/>
      <c r="U421" s="63"/>
    </row>
    <row r="422" spans="1:21">
      <c r="A422" s="7"/>
      <c r="B422" s="289"/>
      <c r="C422" s="290"/>
      <c r="D422" s="294"/>
      <c r="E422" s="294"/>
      <c r="F422" s="294"/>
      <c r="G422" s="294"/>
      <c r="H422" s="294"/>
      <c r="I422" s="294"/>
      <c r="J422" s="294"/>
      <c r="K422" s="294"/>
      <c r="L422" s="294"/>
      <c r="M422" s="294"/>
      <c r="N422" s="294"/>
      <c r="O422" s="294"/>
      <c r="P422" s="294"/>
      <c r="Q422" s="294"/>
      <c r="R422" s="294"/>
      <c r="S422" s="294"/>
      <c r="T422" s="294"/>
      <c r="U422" s="63"/>
    </row>
    <row r="423" spans="1:21">
      <c r="A423" s="7"/>
      <c r="B423" s="289"/>
      <c r="C423" s="290"/>
      <c r="D423" s="294"/>
      <c r="E423" s="294"/>
      <c r="F423" s="294"/>
      <c r="G423" s="294"/>
      <c r="H423" s="294"/>
      <c r="I423" s="294"/>
      <c r="J423" s="294"/>
      <c r="K423" s="294"/>
      <c r="L423" s="294"/>
      <c r="M423" s="294"/>
      <c r="N423" s="294"/>
      <c r="O423" s="294"/>
      <c r="P423" s="294"/>
      <c r="Q423" s="294"/>
      <c r="R423" s="294"/>
      <c r="S423" s="294"/>
      <c r="T423" s="294"/>
      <c r="U423" s="63"/>
    </row>
    <row r="424" spans="1:21">
      <c r="A424" s="7"/>
      <c r="B424" s="31"/>
      <c r="C424" s="51" t="s">
        <v>74</v>
      </c>
      <c r="D424" s="186"/>
      <c r="E424" s="186"/>
      <c r="F424" s="186"/>
      <c r="G424" s="186"/>
      <c r="H424" s="186"/>
      <c r="I424" s="186"/>
      <c r="J424" s="186"/>
      <c r="K424" s="186"/>
      <c r="L424" s="186"/>
      <c r="M424" s="37"/>
      <c r="N424" s="37"/>
      <c r="O424" s="37"/>
      <c r="P424" s="37"/>
      <c r="Q424" s="37"/>
      <c r="R424" s="37"/>
      <c r="S424" s="37"/>
      <c r="T424" s="190"/>
      <c r="U424" s="63"/>
    </row>
    <row r="425" spans="1:21">
      <c r="A425" s="7"/>
      <c r="B425" s="31"/>
      <c r="C425" s="19" t="s">
        <v>74</v>
      </c>
      <c r="D425" s="186"/>
      <c r="E425" s="186"/>
      <c r="F425" s="186"/>
      <c r="G425" s="186"/>
      <c r="H425" s="186"/>
      <c r="I425" s="186"/>
      <c r="J425" s="186"/>
      <c r="K425" s="186"/>
      <c r="L425" s="186"/>
      <c r="M425" s="37"/>
      <c r="N425" s="37"/>
      <c r="O425" s="37"/>
      <c r="P425" s="37"/>
      <c r="Q425" s="37"/>
      <c r="R425" s="37"/>
      <c r="S425" s="37"/>
      <c r="T425" s="190"/>
      <c r="U425" s="63"/>
    </row>
    <row r="426" spans="1:21">
      <c r="A426" s="7"/>
      <c r="B426" s="31"/>
      <c r="C426" s="20" t="s">
        <v>75</v>
      </c>
      <c r="D426" s="37"/>
      <c r="E426" s="37"/>
      <c r="F426" s="37"/>
      <c r="G426" s="37"/>
      <c r="H426" s="37">
        <v>369</v>
      </c>
      <c r="I426" s="37">
        <v>751</v>
      </c>
      <c r="J426" s="37">
        <v>663</v>
      </c>
      <c r="K426" s="37">
        <v>693</v>
      </c>
      <c r="L426" s="37">
        <v>850</v>
      </c>
      <c r="M426" s="37"/>
      <c r="N426" s="37"/>
      <c r="O426" s="37"/>
      <c r="P426" s="37"/>
      <c r="Q426" s="37">
        <v>398</v>
      </c>
      <c r="R426" s="37">
        <v>456</v>
      </c>
      <c r="S426" s="37">
        <v>613</v>
      </c>
      <c r="T426" s="190"/>
      <c r="U426" s="63"/>
    </row>
    <row r="427" spans="1:21">
      <c r="A427" s="7"/>
      <c r="B427" s="31"/>
      <c r="C427" s="27" t="s">
        <v>19</v>
      </c>
      <c r="D427" s="37"/>
      <c r="E427" s="37"/>
      <c r="F427" s="37"/>
      <c r="G427" s="37"/>
      <c r="H427" s="37">
        <v>369</v>
      </c>
      <c r="I427" s="37">
        <v>751</v>
      </c>
      <c r="J427" s="37">
        <v>662</v>
      </c>
      <c r="K427" s="37">
        <v>692</v>
      </c>
      <c r="L427" s="37">
        <v>809</v>
      </c>
      <c r="M427" s="37"/>
      <c r="N427" s="37"/>
      <c r="O427" s="37"/>
      <c r="P427" s="37"/>
      <c r="Q427" s="37">
        <v>394</v>
      </c>
      <c r="R427" s="37">
        <v>454</v>
      </c>
      <c r="S427" s="37">
        <v>608</v>
      </c>
      <c r="T427" s="190"/>
      <c r="U427" s="63"/>
    </row>
    <row r="428" spans="1:21">
      <c r="A428" s="7"/>
      <c r="B428" s="31"/>
      <c r="C428" s="27" t="s">
        <v>23</v>
      </c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>
        <v>1</v>
      </c>
      <c r="S428" s="37">
        <v>3</v>
      </c>
      <c r="T428" s="190"/>
      <c r="U428" s="63"/>
    </row>
    <row r="429" spans="1:21">
      <c r="A429" s="7"/>
      <c r="B429" s="31"/>
      <c r="C429" s="27" t="s">
        <v>24</v>
      </c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>
        <v>2</v>
      </c>
      <c r="R429" s="37"/>
      <c r="S429" s="37">
        <v>1</v>
      </c>
      <c r="T429" s="190"/>
      <c r="U429" s="63"/>
    </row>
    <row r="430" spans="1:21">
      <c r="A430" s="7"/>
      <c r="B430" s="31"/>
      <c r="C430" s="27" t="s">
        <v>20</v>
      </c>
      <c r="D430" s="37"/>
      <c r="E430" s="37"/>
      <c r="F430" s="37"/>
      <c r="G430" s="37"/>
      <c r="H430" s="37"/>
      <c r="I430" s="37"/>
      <c r="J430" s="37">
        <v>1</v>
      </c>
      <c r="K430" s="37">
        <v>1</v>
      </c>
      <c r="L430" s="37">
        <v>40</v>
      </c>
      <c r="M430" s="37"/>
      <c r="N430" s="37"/>
      <c r="O430" s="37"/>
      <c r="P430" s="37"/>
      <c r="Q430" s="37"/>
      <c r="R430" s="37"/>
      <c r="S430" s="37">
        <v>1</v>
      </c>
      <c r="T430" s="190"/>
      <c r="U430" s="63"/>
    </row>
    <row r="431" spans="1:21">
      <c r="A431" s="7"/>
      <c r="B431" s="31"/>
      <c r="C431" s="27" t="s">
        <v>21</v>
      </c>
      <c r="D431" s="37"/>
      <c r="E431" s="37"/>
      <c r="F431" s="37"/>
      <c r="G431" s="37"/>
      <c r="H431" s="37"/>
      <c r="I431" s="37"/>
      <c r="J431" s="37"/>
      <c r="K431" s="37"/>
      <c r="L431" s="37">
        <v>1</v>
      </c>
      <c r="M431" s="37"/>
      <c r="N431" s="37"/>
      <c r="O431" s="37"/>
      <c r="P431" s="37"/>
      <c r="Q431" s="37">
        <v>2</v>
      </c>
      <c r="R431" s="37">
        <v>1</v>
      </c>
      <c r="S431" s="37"/>
      <c r="T431" s="190"/>
      <c r="U431" s="63"/>
    </row>
    <row r="432" spans="1:21">
      <c r="A432" s="7"/>
      <c r="B432" s="31"/>
      <c r="C432" s="20" t="s">
        <v>74</v>
      </c>
      <c r="D432" s="37"/>
      <c r="E432" s="37"/>
      <c r="F432" s="37"/>
      <c r="G432" s="37"/>
      <c r="H432" s="37"/>
      <c r="I432" s="37"/>
      <c r="J432" s="37">
        <v>616</v>
      </c>
      <c r="K432" s="37">
        <v>815</v>
      </c>
      <c r="L432" s="37">
        <v>1208</v>
      </c>
      <c r="M432" s="37">
        <v>1014</v>
      </c>
      <c r="N432" s="37">
        <v>883</v>
      </c>
      <c r="O432" s="37">
        <v>769</v>
      </c>
      <c r="P432" s="37">
        <v>730</v>
      </c>
      <c r="Q432" s="268">
        <v>742</v>
      </c>
      <c r="R432" s="268">
        <v>814</v>
      </c>
      <c r="S432" s="268">
        <v>1074</v>
      </c>
      <c r="T432" s="190"/>
      <c r="U432" s="63"/>
    </row>
    <row r="433" spans="1:21">
      <c r="A433" s="7"/>
      <c r="B433" s="31"/>
      <c r="C433" s="27" t="s">
        <v>19</v>
      </c>
      <c r="D433" s="37"/>
      <c r="E433" s="37"/>
      <c r="F433" s="37"/>
      <c r="G433" s="37"/>
      <c r="H433" s="37"/>
      <c r="I433" s="37"/>
      <c r="J433" s="37">
        <v>613</v>
      </c>
      <c r="K433" s="37">
        <v>801</v>
      </c>
      <c r="L433" s="37">
        <v>1028</v>
      </c>
      <c r="M433" s="37">
        <v>800</v>
      </c>
      <c r="N433" s="37">
        <v>684</v>
      </c>
      <c r="O433" s="37">
        <v>600</v>
      </c>
      <c r="P433" s="37">
        <v>573</v>
      </c>
      <c r="Q433" s="37">
        <v>605</v>
      </c>
      <c r="R433" s="37">
        <v>717</v>
      </c>
      <c r="S433" s="37">
        <v>961</v>
      </c>
      <c r="T433" s="190"/>
      <c r="U433" s="63"/>
    </row>
    <row r="434" spans="1:21">
      <c r="A434" s="7"/>
      <c r="B434" s="31"/>
      <c r="C434" s="27" t="s">
        <v>23</v>
      </c>
      <c r="D434" s="37"/>
      <c r="E434" s="37"/>
      <c r="F434" s="37"/>
      <c r="G434" s="37"/>
      <c r="H434" s="37"/>
      <c r="I434" s="37"/>
      <c r="J434" s="37"/>
      <c r="K434" s="37">
        <v>7</v>
      </c>
      <c r="L434" s="37">
        <v>51</v>
      </c>
      <c r="M434" s="37">
        <v>71</v>
      </c>
      <c r="N434" s="37">
        <v>70</v>
      </c>
      <c r="O434" s="37">
        <v>60</v>
      </c>
      <c r="P434" s="37">
        <v>71</v>
      </c>
      <c r="Q434" s="37">
        <v>62</v>
      </c>
      <c r="R434" s="37">
        <v>67</v>
      </c>
      <c r="S434" s="37">
        <v>68</v>
      </c>
      <c r="T434" s="190"/>
      <c r="U434" s="63"/>
    </row>
    <row r="435" spans="1:21">
      <c r="A435" s="7"/>
      <c r="B435" s="31"/>
      <c r="C435" s="27" t="s">
        <v>24</v>
      </c>
      <c r="D435" s="37"/>
      <c r="E435" s="37"/>
      <c r="F435" s="37"/>
      <c r="G435" s="37"/>
      <c r="H435" s="37"/>
      <c r="I435" s="37"/>
      <c r="J435" s="37"/>
      <c r="K435" s="37">
        <v>3</v>
      </c>
      <c r="L435" s="37"/>
      <c r="M435" s="37">
        <v>2</v>
      </c>
      <c r="N435" s="37">
        <v>3</v>
      </c>
      <c r="O435" s="37">
        <v>2</v>
      </c>
      <c r="P435" s="37">
        <v>2</v>
      </c>
      <c r="Q435" s="37">
        <v>3</v>
      </c>
      <c r="R435" s="37">
        <v>3</v>
      </c>
      <c r="S435" s="37">
        <v>2</v>
      </c>
      <c r="T435" s="190"/>
      <c r="U435" s="63"/>
    </row>
    <row r="436" spans="1:21">
      <c r="A436" s="7"/>
      <c r="B436" s="31"/>
      <c r="C436" s="27" t="s">
        <v>20</v>
      </c>
      <c r="D436" s="37"/>
      <c r="E436" s="37"/>
      <c r="F436" s="37"/>
      <c r="G436" s="37"/>
      <c r="H436" s="37"/>
      <c r="I436" s="37"/>
      <c r="J436" s="37">
        <v>3</v>
      </c>
      <c r="K436" s="37">
        <v>4</v>
      </c>
      <c r="L436" s="37">
        <v>129</v>
      </c>
      <c r="M436" s="37">
        <v>139</v>
      </c>
      <c r="N436" s="37">
        <v>124</v>
      </c>
      <c r="O436" s="37">
        <v>105</v>
      </c>
      <c r="P436" s="37">
        <v>84</v>
      </c>
      <c r="Q436" s="37">
        <v>71</v>
      </c>
      <c r="R436" s="37">
        <v>26</v>
      </c>
      <c r="S436" s="37">
        <v>43</v>
      </c>
      <c r="T436" s="190"/>
      <c r="U436" s="63"/>
    </row>
    <row r="437" spans="1:21">
      <c r="A437" s="7"/>
      <c r="B437" s="31"/>
      <c r="C437" s="27" t="s">
        <v>21</v>
      </c>
      <c r="D437" s="37"/>
      <c r="E437" s="37"/>
      <c r="F437" s="37"/>
      <c r="G437" s="37"/>
      <c r="H437" s="37"/>
      <c r="I437" s="37"/>
      <c r="J437" s="37"/>
      <c r="K437" s="37"/>
      <c r="L437" s="37"/>
      <c r="M437" s="37">
        <v>2</v>
      </c>
      <c r="N437" s="37">
        <v>2</v>
      </c>
      <c r="O437" s="37">
        <v>2</v>
      </c>
      <c r="P437" s="37"/>
      <c r="Q437" s="37">
        <v>1</v>
      </c>
      <c r="R437" s="37">
        <v>1</v>
      </c>
      <c r="S437" s="37"/>
      <c r="T437" s="190"/>
      <c r="U437" s="63"/>
    </row>
    <row r="438" spans="1:21">
      <c r="A438" s="7"/>
      <c r="B438" s="31"/>
      <c r="C438" s="19" t="s">
        <v>182</v>
      </c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>
        <v>20</v>
      </c>
      <c r="P438" s="37">
        <v>20</v>
      </c>
      <c r="Q438" s="37"/>
      <c r="R438" s="37"/>
      <c r="S438" s="37"/>
      <c r="T438" s="190"/>
      <c r="U438" s="63"/>
    </row>
    <row r="439" spans="1:21">
      <c r="A439" s="7"/>
      <c r="B439" s="31"/>
      <c r="C439" s="20" t="s">
        <v>183</v>
      </c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>
        <v>20</v>
      </c>
      <c r="P439" s="37">
        <v>20</v>
      </c>
      <c r="Q439" s="37">
        <v>19</v>
      </c>
      <c r="R439" s="37">
        <v>21</v>
      </c>
      <c r="S439" s="37">
        <v>16</v>
      </c>
      <c r="T439" s="190"/>
      <c r="U439" s="63"/>
    </row>
    <row r="440" spans="1:21">
      <c r="A440" s="7"/>
      <c r="B440" s="31"/>
      <c r="C440" s="27" t="s">
        <v>19</v>
      </c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>
        <v>2</v>
      </c>
      <c r="P440" s="37">
        <v>3</v>
      </c>
      <c r="Q440" s="37">
        <v>2</v>
      </c>
      <c r="R440" s="37">
        <v>1</v>
      </c>
      <c r="S440" s="37"/>
      <c r="T440" s="190"/>
      <c r="U440" s="63"/>
    </row>
    <row r="441" spans="1:21">
      <c r="A441" s="7"/>
      <c r="B441" s="31"/>
      <c r="C441" s="27" t="s">
        <v>23</v>
      </c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>
        <v>17</v>
      </c>
      <c r="R441" s="37">
        <v>19</v>
      </c>
      <c r="S441" s="37">
        <v>15</v>
      </c>
      <c r="T441" s="190"/>
      <c r="U441" s="63"/>
    </row>
    <row r="442" spans="1:21">
      <c r="A442" s="7"/>
      <c r="B442" s="31"/>
      <c r="C442" s="27" t="s">
        <v>20</v>
      </c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>
        <v>1</v>
      </c>
      <c r="S442" s="37">
        <v>1</v>
      </c>
      <c r="T442" s="190"/>
      <c r="U442" s="63"/>
    </row>
    <row r="443" spans="1:21">
      <c r="A443" s="7"/>
      <c r="B443" s="31"/>
      <c r="C443" s="27" t="s">
        <v>21</v>
      </c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>
        <v>18</v>
      </c>
      <c r="P443" s="37">
        <v>17</v>
      </c>
      <c r="Q443" s="37"/>
      <c r="R443" s="37"/>
      <c r="S443" s="37"/>
      <c r="T443" s="190"/>
      <c r="U443" s="63"/>
    </row>
    <row r="444" spans="1:21">
      <c r="A444" s="7"/>
      <c r="B444" s="39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203"/>
      <c r="P444" s="67"/>
      <c r="Q444" s="67"/>
      <c r="R444" s="67"/>
      <c r="S444" s="67"/>
      <c r="T444" s="68"/>
      <c r="U444" s="63"/>
    </row>
    <row r="445" spans="1:21">
      <c r="A445" s="7"/>
      <c r="B445" s="194" t="s">
        <v>172</v>
      </c>
      <c r="C445" s="198"/>
      <c r="D445" s="198"/>
      <c r="E445" s="198"/>
      <c r="F445" s="198"/>
      <c r="G445" s="198"/>
      <c r="H445" s="198"/>
      <c r="I445" s="198"/>
      <c r="J445" s="198"/>
      <c r="K445" s="198"/>
      <c r="L445" s="198"/>
      <c r="M445" s="198"/>
      <c r="N445" s="198"/>
      <c r="O445" s="198"/>
      <c r="P445" s="198"/>
      <c r="Q445" s="198"/>
      <c r="R445" s="198"/>
      <c r="S445" s="198"/>
      <c r="T445" s="199"/>
      <c r="U445" s="63"/>
    </row>
  </sheetData>
  <mergeCells count="2">
    <mergeCell ref="B4:R6"/>
    <mergeCell ref="Q2:R2"/>
  </mergeCells>
  <hyperlinks>
    <hyperlink ref="Q2" location="Índice!A1" display="Regresar al índice"/>
  </hyperlinks>
  <printOptions horizontalCentered="1"/>
  <pageMargins left="0.70866141732283472" right="0.70866141732283472" top="1.021590909090909" bottom="0.82677165354330717" header="0.35433070866141736" footer="0.31496062992125984"/>
  <pageSetup scale="48" fitToHeight="0" orientation="landscape" r:id="rId1"/>
  <headerFooter>
    <oddHeader>&amp;L&amp;G</oddHeader>
  </headerFooter>
  <rowBreaks count="7" manualBreakCount="7">
    <brk id="73" max="19" man="1"/>
    <brk id="137" max="19" man="1"/>
    <brk id="194" max="19" man="1"/>
    <brk id="252" max="19" man="1"/>
    <brk id="309" max="19" man="1"/>
    <brk id="366" max="19" man="1"/>
    <brk id="423" max="19" man="1"/>
  </rowBreak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U436"/>
  <sheetViews>
    <sheetView showGridLines="0" view="pageBreakPreview" zoomScaleNormal="110" zoomScaleSheetLayoutView="100" zoomScalePageLayoutView="70" workbookViewId="0">
      <selection activeCell="B4" sqref="B4:T6"/>
    </sheetView>
  </sheetViews>
  <sheetFormatPr baseColWidth="10" defaultRowHeight="15"/>
  <cols>
    <col min="1" max="2" width="3.7109375" customWidth="1"/>
    <col min="3" max="3" width="31.5703125" customWidth="1"/>
    <col min="4" max="4" width="11.140625" customWidth="1"/>
    <col min="5" max="5" width="12.85546875" customWidth="1"/>
    <col min="6" max="6" width="14.42578125" customWidth="1"/>
    <col min="7" max="7" width="14.85546875" customWidth="1"/>
    <col min="8" max="8" width="14" customWidth="1"/>
    <col min="9" max="9" width="14.85546875" customWidth="1"/>
    <col min="10" max="10" width="14.42578125" customWidth="1"/>
    <col min="11" max="19" width="14.85546875" customWidth="1"/>
    <col min="20" max="21" width="3.7109375" customWidth="1"/>
  </cols>
  <sheetData>
    <row r="1" spans="1:21" ht="15" customHeight="1">
      <c r="A1" s="7"/>
      <c r="D1" s="44"/>
      <c r="E1" s="44"/>
      <c r="F1" s="44"/>
    </row>
    <row r="2" spans="1:21" ht="15" customHeight="1">
      <c r="A2" s="7"/>
      <c r="C2" s="43" t="s">
        <v>207</v>
      </c>
      <c r="D2" s="44"/>
      <c r="E2" s="44"/>
      <c r="F2" s="44"/>
      <c r="Q2" s="408" t="s">
        <v>13</v>
      </c>
      <c r="R2" s="408"/>
      <c r="S2" s="379"/>
    </row>
    <row r="3" spans="1:21">
      <c r="A3" s="7"/>
    </row>
    <row r="4" spans="1:21">
      <c r="A4" s="7"/>
      <c r="B4" s="411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3"/>
      <c r="U4" s="63"/>
    </row>
    <row r="5" spans="1:21">
      <c r="A5" s="7"/>
      <c r="B5" s="414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6"/>
      <c r="U5" s="63"/>
    </row>
    <row r="6" spans="1:21">
      <c r="A6" s="7"/>
      <c r="B6" s="414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6"/>
      <c r="U6" s="63"/>
    </row>
    <row r="7" spans="1:21">
      <c r="A7" s="7"/>
      <c r="B7" s="31"/>
      <c r="C7" s="13" t="s">
        <v>14</v>
      </c>
      <c r="D7" s="192">
        <v>2006</v>
      </c>
      <c r="E7" s="192">
        <v>2007</v>
      </c>
      <c r="F7" s="192">
        <v>2008</v>
      </c>
      <c r="G7" s="192">
        <v>2009</v>
      </c>
      <c r="H7" s="192">
        <v>2010</v>
      </c>
      <c r="I7" s="192">
        <v>2011</v>
      </c>
      <c r="J7" s="192">
        <v>2012</v>
      </c>
      <c r="K7" s="192">
        <v>2013</v>
      </c>
      <c r="L7" s="192">
        <v>2014</v>
      </c>
      <c r="M7" s="192">
        <v>2015</v>
      </c>
      <c r="N7" s="192">
        <v>2016</v>
      </c>
      <c r="O7" s="192">
        <v>2017</v>
      </c>
      <c r="P7" s="192">
        <v>2018</v>
      </c>
      <c r="Q7" s="192">
        <v>2019</v>
      </c>
      <c r="R7" s="192">
        <v>2020</v>
      </c>
      <c r="S7" s="192">
        <v>2021</v>
      </c>
      <c r="T7" s="45"/>
      <c r="U7" s="63"/>
    </row>
    <row r="8" spans="1:21">
      <c r="A8" s="7"/>
      <c r="B8" s="31"/>
      <c r="C8" s="16" t="s">
        <v>16</v>
      </c>
      <c r="D8" s="186"/>
      <c r="E8" s="186"/>
      <c r="F8" s="186"/>
      <c r="G8" s="186"/>
      <c r="H8" s="186"/>
      <c r="I8" s="186"/>
      <c r="J8" s="186"/>
      <c r="K8" s="186">
        <v>43164</v>
      </c>
      <c r="L8" s="186">
        <v>134363</v>
      </c>
      <c r="M8" s="186">
        <v>158288</v>
      </c>
      <c r="N8" s="186">
        <v>139501</v>
      </c>
      <c r="O8" s="186">
        <v>122793</v>
      </c>
      <c r="P8" s="186">
        <v>122623</v>
      </c>
      <c r="Q8" s="186">
        <v>142781</v>
      </c>
      <c r="R8" s="186">
        <v>105018</v>
      </c>
      <c r="S8" s="186">
        <v>136927</v>
      </c>
      <c r="T8" s="47"/>
      <c r="U8" s="63"/>
    </row>
    <row r="9" spans="1:21">
      <c r="A9" s="7"/>
      <c r="B9" s="31"/>
      <c r="C9" s="19" t="s">
        <v>17</v>
      </c>
      <c r="D9" s="186"/>
      <c r="E9" s="186"/>
      <c r="F9" s="186"/>
      <c r="G9" s="186"/>
      <c r="H9" s="186"/>
      <c r="I9" s="186"/>
      <c r="J9" s="186"/>
      <c r="K9" s="186">
        <v>43164</v>
      </c>
      <c r="L9" s="186">
        <v>134363</v>
      </c>
      <c r="M9" s="186">
        <v>158288</v>
      </c>
      <c r="N9" s="186">
        <v>139501</v>
      </c>
      <c r="O9" s="186">
        <v>122793</v>
      </c>
      <c r="P9" s="186">
        <v>122623</v>
      </c>
      <c r="Q9" s="186">
        <v>142781</v>
      </c>
      <c r="R9" s="186">
        <v>105018</v>
      </c>
      <c r="S9" s="186">
        <v>136927</v>
      </c>
      <c r="T9" s="47"/>
      <c r="U9" s="63"/>
    </row>
    <row r="10" spans="1:21">
      <c r="A10" s="7"/>
      <c r="B10" s="31"/>
      <c r="C10" s="20" t="s">
        <v>18</v>
      </c>
      <c r="D10" s="188"/>
      <c r="E10" s="188"/>
      <c r="F10" s="188"/>
      <c r="G10" s="188"/>
      <c r="H10" s="188"/>
      <c r="I10" s="188"/>
      <c r="J10" s="188"/>
      <c r="K10" s="188">
        <v>43164</v>
      </c>
      <c r="L10" s="188">
        <v>134363</v>
      </c>
      <c r="M10" s="188">
        <v>158288</v>
      </c>
      <c r="N10" s="188">
        <v>139501</v>
      </c>
      <c r="O10" s="188">
        <v>122793</v>
      </c>
      <c r="P10" s="188">
        <v>122623</v>
      </c>
      <c r="Q10" s="188">
        <v>142781</v>
      </c>
      <c r="R10" s="188">
        <v>105018</v>
      </c>
      <c r="S10" s="188">
        <v>136927</v>
      </c>
      <c r="T10" s="47"/>
      <c r="U10" s="63"/>
    </row>
    <row r="11" spans="1:21">
      <c r="A11" s="7"/>
      <c r="B11" s="31"/>
      <c r="C11" s="24" t="s">
        <v>19</v>
      </c>
      <c r="D11" s="188"/>
      <c r="E11" s="188"/>
      <c r="F11" s="188"/>
      <c r="G11" s="188"/>
      <c r="H11" s="188"/>
      <c r="I11" s="188"/>
      <c r="J11" s="188"/>
      <c r="K11" s="188">
        <v>40923</v>
      </c>
      <c r="L11" s="188">
        <v>126945</v>
      </c>
      <c r="M11" s="188">
        <v>147493</v>
      </c>
      <c r="N11" s="188">
        <v>130734</v>
      </c>
      <c r="O11" s="188">
        <v>114134</v>
      </c>
      <c r="P11" s="188">
        <v>115350</v>
      </c>
      <c r="Q11" s="188">
        <v>134171</v>
      </c>
      <c r="R11" s="188">
        <v>94743</v>
      </c>
      <c r="S11" s="188">
        <v>124332</v>
      </c>
      <c r="T11" s="47"/>
      <c r="U11" s="63"/>
    </row>
    <row r="12" spans="1:21">
      <c r="A12" s="7"/>
      <c r="B12" s="31"/>
      <c r="C12" s="24" t="s">
        <v>23</v>
      </c>
      <c r="D12" s="188"/>
      <c r="E12" s="188"/>
      <c r="F12" s="188"/>
      <c r="G12" s="188"/>
      <c r="H12" s="188"/>
      <c r="I12" s="188"/>
      <c r="J12" s="188"/>
      <c r="K12" s="188">
        <v>2144</v>
      </c>
      <c r="L12" s="188">
        <v>6876</v>
      </c>
      <c r="M12" s="188">
        <v>7983</v>
      </c>
      <c r="N12" s="188">
        <v>8000</v>
      </c>
      <c r="O12" s="188">
        <v>7665</v>
      </c>
      <c r="P12" s="188">
        <v>6474</v>
      </c>
      <c r="Q12" s="188">
        <v>7898</v>
      </c>
      <c r="R12" s="188">
        <v>9157</v>
      </c>
      <c r="S12" s="188">
        <v>9715</v>
      </c>
      <c r="T12" s="47"/>
      <c r="U12" s="63"/>
    </row>
    <row r="13" spans="1:21">
      <c r="A13" s="7"/>
      <c r="B13" s="31"/>
      <c r="C13" s="24" t="s">
        <v>24</v>
      </c>
      <c r="D13" s="188"/>
      <c r="E13" s="188"/>
      <c r="F13" s="188"/>
      <c r="G13" s="188"/>
      <c r="H13" s="188"/>
      <c r="I13" s="188"/>
      <c r="J13" s="188"/>
      <c r="K13" s="188">
        <v>9</v>
      </c>
      <c r="L13" s="188">
        <v>34</v>
      </c>
      <c r="M13" s="188">
        <v>1651</v>
      </c>
      <c r="N13" s="188">
        <v>42</v>
      </c>
      <c r="O13" s="188">
        <v>36</v>
      </c>
      <c r="P13" s="188">
        <v>9</v>
      </c>
      <c r="Q13" s="188">
        <v>12</v>
      </c>
      <c r="R13" s="188">
        <v>239</v>
      </c>
      <c r="S13" s="188">
        <v>4</v>
      </c>
      <c r="T13" s="47"/>
      <c r="U13" s="63"/>
    </row>
    <row r="14" spans="1:21">
      <c r="A14" s="7"/>
      <c r="B14" s="31"/>
      <c r="C14" s="24" t="s">
        <v>20</v>
      </c>
      <c r="D14" s="188"/>
      <c r="E14" s="188"/>
      <c r="F14" s="188"/>
      <c r="G14" s="188"/>
      <c r="H14" s="188"/>
      <c r="I14" s="188"/>
      <c r="J14" s="188"/>
      <c r="K14" s="188">
        <v>88</v>
      </c>
      <c r="L14" s="188">
        <v>315</v>
      </c>
      <c r="M14" s="188">
        <v>654</v>
      </c>
      <c r="N14" s="188">
        <v>308</v>
      </c>
      <c r="O14" s="188">
        <v>427</v>
      </c>
      <c r="P14" s="188">
        <v>593</v>
      </c>
      <c r="Q14" s="188">
        <v>682</v>
      </c>
      <c r="R14" s="188">
        <v>862</v>
      </c>
      <c r="S14" s="188">
        <v>2652</v>
      </c>
      <c r="T14" s="47"/>
      <c r="U14" s="63"/>
    </row>
    <row r="15" spans="1:21">
      <c r="A15" s="7"/>
      <c r="B15" s="31"/>
      <c r="C15" s="24" t="s">
        <v>21</v>
      </c>
      <c r="D15" s="188"/>
      <c r="E15" s="188"/>
      <c r="F15" s="188"/>
      <c r="G15" s="188"/>
      <c r="H15" s="188"/>
      <c r="I15" s="188"/>
      <c r="J15" s="188"/>
      <c r="K15" s="188"/>
      <c r="L15" s="188">
        <v>193</v>
      </c>
      <c r="M15" s="188">
        <v>507</v>
      </c>
      <c r="N15" s="188">
        <v>417</v>
      </c>
      <c r="O15" s="188">
        <v>531</v>
      </c>
      <c r="P15" s="188">
        <v>197</v>
      </c>
      <c r="Q15" s="188">
        <v>18</v>
      </c>
      <c r="R15" s="188">
        <v>17</v>
      </c>
      <c r="S15" s="188">
        <v>224</v>
      </c>
      <c r="T15" s="47"/>
      <c r="U15" s="63"/>
    </row>
    <row r="16" spans="1:21">
      <c r="A16" s="7"/>
      <c r="B16" s="31"/>
      <c r="C16" s="51" t="s">
        <v>22</v>
      </c>
      <c r="D16" s="186"/>
      <c r="E16" s="186">
        <v>462553</v>
      </c>
      <c r="F16" s="186">
        <v>1333379</v>
      </c>
      <c r="G16" s="186">
        <v>2282182</v>
      </c>
      <c r="H16" s="186">
        <v>2824985</v>
      </c>
      <c r="I16" s="186">
        <v>3152297</v>
      </c>
      <c r="J16" s="186">
        <v>3811910</v>
      </c>
      <c r="K16" s="186">
        <v>4325955</v>
      </c>
      <c r="L16" s="186">
        <v>4586900</v>
      </c>
      <c r="M16" s="186">
        <v>5015124</v>
      </c>
      <c r="N16" s="186">
        <v>5036048</v>
      </c>
      <c r="O16" s="186">
        <v>5051815</v>
      </c>
      <c r="P16" s="186">
        <v>4867712</v>
      </c>
      <c r="Q16" s="186">
        <v>4835158</v>
      </c>
      <c r="R16" s="186">
        <v>3197666</v>
      </c>
      <c r="S16" s="186">
        <v>3631288</v>
      </c>
      <c r="T16" s="47"/>
      <c r="U16" s="63"/>
    </row>
    <row r="17" spans="1:21">
      <c r="A17" s="7"/>
      <c r="B17" s="31"/>
      <c r="C17" s="19" t="s">
        <v>22</v>
      </c>
      <c r="D17" s="186"/>
      <c r="E17" s="186">
        <v>462553</v>
      </c>
      <c r="F17" s="186">
        <v>1333379</v>
      </c>
      <c r="G17" s="186">
        <v>2282182</v>
      </c>
      <c r="H17" s="186">
        <v>2824985</v>
      </c>
      <c r="I17" s="186">
        <v>3152297</v>
      </c>
      <c r="J17" s="186">
        <v>3811910</v>
      </c>
      <c r="K17" s="186">
        <v>4325955</v>
      </c>
      <c r="L17" s="186">
        <v>4586900</v>
      </c>
      <c r="M17" s="186">
        <v>5015124</v>
      </c>
      <c r="N17" s="186">
        <v>5036048</v>
      </c>
      <c r="O17" s="186">
        <v>5051815</v>
      </c>
      <c r="P17" s="186">
        <v>4867712</v>
      </c>
      <c r="Q17" s="186">
        <v>4835158</v>
      </c>
      <c r="R17" s="186">
        <v>3197666</v>
      </c>
      <c r="S17" s="186">
        <v>3631288</v>
      </c>
      <c r="T17" s="47"/>
      <c r="U17" s="63"/>
    </row>
    <row r="18" spans="1:21">
      <c r="A18" s="7"/>
      <c r="B18" s="31"/>
      <c r="C18" s="20" t="s">
        <v>22</v>
      </c>
      <c r="D18" s="37"/>
      <c r="E18" s="37">
        <v>462553</v>
      </c>
      <c r="F18" s="37">
        <v>1333379</v>
      </c>
      <c r="G18" s="37">
        <v>2282182</v>
      </c>
      <c r="H18" s="37">
        <v>2824985</v>
      </c>
      <c r="I18" s="37">
        <v>2988410</v>
      </c>
      <c r="J18" s="37">
        <v>3347136</v>
      </c>
      <c r="K18" s="37">
        <v>3815655</v>
      </c>
      <c r="L18" s="37">
        <v>4082406</v>
      </c>
      <c r="M18" s="37">
        <v>4462878</v>
      </c>
      <c r="N18" s="37">
        <v>4551523</v>
      </c>
      <c r="O18" s="37">
        <v>4599009</v>
      </c>
      <c r="P18" s="37">
        <v>4426625</v>
      </c>
      <c r="Q18" s="37">
        <v>4509797</v>
      </c>
      <c r="R18" s="37">
        <v>3031767</v>
      </c>
      <c r="S18" s="37">
        <v>3439390</v>
      </c>
      <c r="T18" s="47"/>
      <c r="U18" s="63"/>
    </row>
    <row r="19" spans="1:21">
      <c r="A19" s="7"/>
      <c r="B19" s="31"/>
      <c r="C19" s="27" t="s">
        <v>19</v>
      </c>
      <c r="D19" s="37"/>
      <c r="E19" s="37">
        <v>460497</v>
      </c>
      <c r="F19" s="37">
        <v>1319996</v>
      </c>
      <c r="G19" s="37">
        <v>2254314</v>
      </c>
      <c r="H19" s="37">
        <v>2778650</v>
      </c>
      <c r="I19" s="37">
        <v>2936037</v>
      </c>
      <c r="J19" s="37">
        <v>3270599</v>
      </c>
      <c r="K19" s="37">
        <v>3713541</v>
      </c>
      <c r="L19" s="37">
        <v>3960340</v>
      </c>
      <c r="M19" s="37">
        <v>4309110</v>
      </c>
      <c r="N19" s="37">
        <v>4408627</v>
      </c>
      <c r="O19" s="37">
        <v>4466058</v>
      </c>
      <c r="P19" s="37">
        <v>4306277</v>
      </c>
      <c r="Q19" s="37">
        <v>4384274</v>
      </c>
      <c r="R19" s="37">
        <v>2961047</v>
      </c>
      <c r="S19" s="37">
        <v>3362339</v>
      </c>
      <c r="T19" s="47"/>
      <c r="U19" s="63"/>
    </row>
    <row r="20" spans="1:21">
      <c r="A20" s="7"/>
      <c r="B20" s="31"/>
      <c r="C20" s="27" t="s">
        <v>23</v>
      </c>
      <c r="D20" s="37"/>
      <c r="E20" s="37">
        <v>55</v>
      </c>
      <c r="F20" s="37">
        <v>216</v>
      </c>
      <c r="G20" s="37">
        <v>460</v>
      </c>
      <c r="H20" s="37">
        <v>355</v>
      </c>
      <c r="I20" s="37">
        <v>547</v>
      </c>
      <c r="J20" s="37">
        <v>615</v>
      </c>
      <c r="K20" s="37">
        <v>1427</v>
      </c>
      <c r="L20" s="37">
        <v>3538</v>
      </c>
      <c r="M20" s="37">
        <v>12023</v>
      </c>
      <c r="N20" s="37">
        <v>15203</v>
      </c>
      <c r="O20" s="37">
        <v>17115</v>
      </c>
      <c r="P20" s="37">
        <v>13904</v>
      </c>
      <c r="Q20" s="37">
        <v>12790</v>
      </c>
      <c r="R20" s="37">
        <v>12207</v>
      </c>
      <c r="S20" s="37">
        <v>15907</v>
      </c>
      <c r="T20" s="47"/>
      <c r="U20" s="63"/>
    </row>
    <row r="21" spans="1:21">
      <c r="A21" s="7"/>
      <c r="B21" s="31"/>
      <c r="C21" s="27" t="s">
        <v>24</v>
      </c>
      <c r="D21" s="37"/>
      <c r="E21" s="37">
        <v>1251</v>
      </c>
      <c r="F21" s="37">
        <v>3213</v>
      </c>
      <c r="G21" s="37">
        <v>2741</v>
      </c>
      <c r="H21" s="37">
        <v>2703</v>
      </c>
      <c r="I21" s="37">
        <v>4657</v>
      </c>
      <c r="J21" s="37">
        <v>10145</v>
      </c>
      <c r="K21" s="37">
        <v>6960</v>
      </c>
      <c r="L21" s="37">
        <v>3613</v>
      </c>
      <c r="M21" s="37">
        <v>2092</v>
      </c>
      <c r="N21" s="37">
        <v>1571</v>
      </c>
      <c r="O21" s="37">
        <v>2118</v>
      </c>
      <c r="P21" s="37">
        <v>2622</v>
      </c>
      <c r="Q21" s="37">
        <v>2787</v>
      </c>
      <c r="R21" s="37">
        <v>936</v>
      </c>
      <c r="S21" s="37">
        <v>1982</v>
      </c>
      <c r="T21" s="47"/>
      <c r="U21" s="63"/>
    </row>
    <row r="22" spans="1:21">
      <c r="A22" s="7"/>
      <c r="B22" s="31"/>
      <c r="C22" s="27" t="s">
        <v>20</v>
      </c>
      <c r="D22" s="37"/>
      <c r="E22" s="37">
        <v>364</v>
      </c>
      <c r="F22" s="37">
        <v>872</v>
      </c>
      <c r="G22" s="37">
        <v>3085</v>
      </c>
      <c r="H22" s="37">
        <v>4269</v>
      </c>
      <c r="I22" s="37">
        <v>6957</v>
      </c>
      <c r="J22" s="37">
        <v>10813</v>
      </c>
      <c r="K22" s="37">
        <v>18671</v>
      </c>
      <c r="L22" s="37">
        <v>28177</v>
      </c>
      <c r="M22" s="37">
        <v>51343</v>
      </c>
      <c r="N22" s="37">
        <v>28855</v>
      </c>
      <c r="O22" s="37">
        <v>23927</v>
      </c>
      <c r="P22" s="37">
        <v>22895</v>
      </c>
      <c r="Q22" s="37">
        <v>37169</v>
      </c>
      <c r="R22" s="37">
        <v>19879</v>
      </c>
      <c r="S22" s="37">
        <v>22161</v>
      </c>
      <c r="T22" s="47"/>
      <c r="U22" s="63"/>
    </row>
    <row r="23" spans="1:21">
      <c r="A23" s="7"/>
      <c r="B23" s="31"/>
      <c r="C23" s="27" t="s">
        <v>21</v>
      </c>
      <c r="D23" s="37"/>
      <c r="E23" s="37">
        <v>386</v>
      </c>
      <c r="F23" s="37">
        <v>9082</v>
      </c>
      <c r="G23" s="37">
        <v>21582</v>
      </c>
      <c r="H23" s="37">
        <v>39008</v>
      </c>
      <c r="I23" s="37">
        <v>40212</v>
      </c>
      <c r="J23" s="37">
        <v>54964</v>
      </c>
      <c r="K23" s="37">
        <v>75056</v>
      </c>
      <c r="L23" s="37">
        <v>86738</v>
      </c>
      <c r="M23" s="37">
        <v>88310</v>
      </c>
      <c r="N23" s="37">
        <v>97267</v>
      </c>
      <c r="O23" s="37">
        <v>89791</v>
      </c>
      <c r="P23" s="37">
        <v>80927</v>
      </c>
      <c r="Q23" s="37">
        <v>72777</v>
      </c>
      <c r="R23" s="37">
        <v>37698</v>
      </c>
      <c r="S23" s="37">
        <v>37001</v>
      </c>
      <c r="T23" s="47"/>
      <c r="U23" s="63"/>
    </row>
    <row r="24" spans="1:21">
      <c r="A24" s="7"/>
      <c r="B24" s="31"/>
      <c r="C24" s="20" t="s">
        <v>151</v>
      </c>
      <c r="D24" s="37"/>
      <c r="E24" s="37"/>
      <c r="F24" s="37"/>
      <c r="G24" s="37"/>
      <c r="H24" s="37"/>
      <c r="I24" s="37">
        <v>163887</v>
      </c>
      <c r="J24" s="37">
        <v>464774</v>
      </c>
      <c r="K24" s="37">
        <v>510300</v>
      </c>
      <c r="L24" s="37">
        <v>504494</v>
      </c>
      <c r="M24" s="37">
        <v>552246</v>
      </c>
      <c r="N24" s="37">
        <v>484525</v>
      </c>
      <c r="O24" s="37">
        <v>452806</v>
      </c>
      <c r="P24" s="37">
        <v>441087</v>
      </c>
      <c r="Q24" s="37">
        <v>325362</v>
      </c>
      <c r="R24" s="37">
        <v>165899</v>
      </c>
      <c r="S24" s="37">
        <v>191898</v>
      </c>
      <c r="T24" s="47"/>
      <c r="U24" s="63"/>
    </row>
    <row r="25" spans="1:21">
      <c r="A25" s="7"/>
      <c r="B25" s="31"/>
      <c r="C25" s="27" t="s">
        <v>19</v>
      </c>
      <c r="D25" s="37"/>
      <c r="E25" s="37"/>
      <c r="F25" s="37"/>
      <c r="G25" s="37"/>
      <c r="H25" s="37"/>
      <c r="I25" s="37">
        <v>161807</v>
      </c>
      <c r="J25" s="37">
        <v>461892</v>
      </c>
      <c r="K25" s="37">
        <v>506008</v>
      </c>
      <c r="L25" s="37">
        <v>499009</v>
      </c>
      <c r="M25" s="37">
        <v>547737</v>
      </c>
      <c r="N25" s="37">
        <v>483238</v>
      </c>
      <c r="O25" s="37">
        <v>451510</v>
      </c>
      <c r="P25" s="37">
        <v>439638</v>
      </c>
      <c r="Q25" s="37">
        <v>323721</v>
      </c>
      <c r="R25" s="37">
        <v>162366</v>
      </c>
      <c r="S25" s="37">
        <v>186540</v>
      </c>
      <c r="T25" s="47"/>
      <c r="U25" s="63"/>
    </row>
    <row r="26" spans="1:21">
      <c r="A26" s="7"/>
      <c r="B26" s="31"/>
      <c r="C26" s="27" t="s">
        <v>23</v>
      </c>
      <c r="D26" s="37"/>
      <c r="E26" s="37"/>
      <c r="F26" s="37"/>
      <c r="G26" s="37"/>
      <c r="H26" s="37"/>
      <c r="I26" s="37">
        <v>320</v>
      </c>
      <c r="J26" s="37">
        <v>598</v>
      </c>
      <c r="K26" s="37">
        <v>27</v>
      </c>
      <c r="L26" s="37">
        <v>9</v>
      </c>
      <c r="M26" s="37">
        <v>8</v>
      </c>
      <c r="N26" s="37">
        <v>40</v>
      </c>
      <c r="O26" s="37">
        <v>211</v>
      </c>
      <c r="P26" s="37">
        <v>116</v>
      </c>
      <c r="Q26" s="37">
        <v>67</v>
      </c>
      <c r="R26" s="37">
        <v>530</v>
      </c>
      <c r="S26" s="37">
        <v>89</v>
      </c>
      <c r="T26" s="47"/>
      <c r="U26" s="63"/>
    </row>
    <row r="27" spans="1:21">
      <c r="A27" s="7"/>
      <c r="B27" s="31"/>
      <c r="C27" s="27" t="s">
        <v>24</v>
      </c>
      <c r="D27" s="37"/>
      <c r="E27" s="37"/>
      <c r="F27" s="37"/>
      <c r="G27" s="37"/>
      <c r="H27" s="37"/>
      <c r="I27" s="37">
        <v>185</v>
      </c>
      <c r="J27" s="37">
        <v>647</v>
      </c>
      <c r="K27" s="37">
        <v>398</v>
      </c>
      <c r="L27" s="37">
        <v>144</v>
      </c>
      <c r="M27" s="37">
        <v>52</v>
      </c>
      <c r="N27" s="37">
        <v>34</v>
      </c>
      <c r="O27" s="37">
        <v>29</v>
      </c>
      <c r="P27" s="37">
        <v>62</v>
      </c>
      <c r="Q27" s="37">
        <v>19</v>
      </c>
      <c r="R27" s="37">
        <v>7</v>
      </c>
      <c r="S27" s="37">
        <v>49</v>
      </c>
      <c r="T27" s="47"/>
      <c r="U27" s="63"/>
    </row>
    <row r="28" spans="1:21">
      <c r="A28" s="7"/>
      <c r="B28" s="31"/>
      <c r="C28" s="27" t="s">
        <v>20</v>
      </c>
      <c r="D28" s="37"/>
      <c r="E28" s="37"/>
      <c r="F28" s="37"/>
      <c r="G28" s="37"/>
      <c r="H28" s="37"/>
      <c r="I28" s="37">
        <v>1575</v>
      </c>
      <c r="J28" s="37">
        <v>1583</v>
      </c>
      <c r="K28" s="37">
        <v>3596</v>
      </c>
      <c r="L28" s="37">
        <v>4890</v>
      </c>
      <c r="M28" s="37">
        <v>3901</v>
      </c>
      <c r="N28" s="37">
        <v>723</v>
      </c>
      <c r="O28" s="37">
        <v>646</v>
      </c>
      <c r="P28" s="37">
        <v>1073</v>
      </c>
      <c r="Q28" s="37">
        <v>1458</v>
      </c>
      <c r="R28" s="37">
        <v>2804</v>
      </c>
      <c r="S28" s="37">
        <v>4795</v>
      </c>
      <c r="T28" s="47"/>
      <c r="U28" s="63"/>
    </row>
    <row r="29" spans="1:21">
      <c r="A29" s="7"/>
      <c r="B29" s="31"/>
      <c r="C29" s="27" t="s">
        <v>21</v>
      </c>
      <c r="D29" s="37"/>
      <c r="E29" s="37"/>
      <c r="F29" s="37"/>
      <c r="G29" s="37"/>
      <c r="H29" s="37"/>
      <c r="I29" s="37">
        <v>0</v>
      </c>
      <c r="J29" s="37">
        <v>54</v>
      </c>
      <c r="K29" s="37">
        <v>271</v>
      </c>
      <c r="L29" s="37">
        <v>442</v>
      </c>
      <c r="M29" s="37">
        <v>548</v>
      </c>
      <c r="N29" s="37">
        <v>490</v>
      </c>
      <c r="O29" s="37">
        <v>410</v>
      </c>
      <c r="P29" s="37">
        <v>198</v>
      </c>
      <c r="Q29" s="37">
        <v>97</v>
      </c>
      <c r="R29" s="37">
        <v>192</v>
      </c>
      <c r="S29" s="37">
        <v>425</v>
      </c>
      <c r="T29" s="47"/>
      <c r="U29" s="63"/>
    </row>
    <row r="30" spans="1:21">
      <c r="A30" s="7"/>
      <c r="B30" s="31"/>
      <c r="C30" s="51" t="s">
        <v>191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86">
        <v>101707</v>
      </c>
      <c r="T30" s="47"/>
      <c r="U30" s="63"/>
    </row>
    <row r="31" spans="1:21">
      <c r="A31" s="7"/>
      <c r="B31" s="31"/>
      <c r="C31" s="19" t="s">
        <v>191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186">
        <v>101707</v>
      </c>
      <c r="T31" s="47"/>
      <c r="U31" s="63"/>
    </row>
    <row r="32" spans="1:21">
      <c r="A32" s="7"/>
      <c r="B32" s="31"/>
      <c r="C32" s="20" t="s">
        <v>222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>
        <v>101707</v>
      </c>
      <c r="T32" s="47"/>
      <c r="U32" s="63"/>
    </row>
    <row r="33" spans="1:21">
      <c r="A33" s="7"/>
      <c r="B33" s="31"/>
      <c r="C33" s="27" t="s">
        <v>19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>
        <v>100638</v>
      </c>
      <c r="T33" s="47"/>
      <c r="U33" s="63"/>
    </row>
    <row r="34" spans="1:21">
      <c r="A34" s="7"/>
      <c r="B34" s="31"/>
      <c r="C34" s="27" t="s">
        <v>24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>
        <v>812</v>
      </c>
      <c r="T34" s="47"/>
      <c r="U34" s="63"/>
    </row>
    <row r="35" spans="1:21">
      <c r="A35" s="7"/>
      <c r="B35" s="31"/>
      <c r="C35" s="27" t="s">
        <v>20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>
        <v>109</v>
      </c>
      <c r="T35" s="47"/>
      <c r="U35" s="63"/>
    </row>
    <row r="36" spans="1:21">
      <c r="A36" s="7"/>
      <c r="B36" s="31"/>
      <c r="C36" s="27" t="s">
        <v>21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>
        <v>148</v>
      </c>
      <c r="T36" s="47"/>
      <c r="U36" s="63"/>
    </row>
    <row r="37" spans="1:21">
      <c r="A37" s="7"/>
      <c r="B37" s="31"/>
      <c r="C37" s="25" t="s">
        <v>26</v>
      </c>
      <c r="D37" s="186"/>
      <c r="E37" s="186"/>
      <c r="F37" s="186"/>
      <c r="G37" s="186"/>
      <c r="H37" s="186"/>
      <c r="I37" s="186">
        <v>104700</v>
      </c>
      <c r="J37" s="186">
        <v>669114</v>
      </c>
      <c r="K37" s="186">
        <v>1172507</v>
      </c>
      <c r="L37" s="186">
        <v>1655457</v>
      </c>
      <c r="M37" s="186">
        <v>1876314</v>
      </c>
      <c r="N37" s="186">
        <v>1839169</v>
      </c>
      <c r="O37" s="186">
        <v>1960855</v>
      </c>
      <c r="P37" s="186">
        <v>2229365</v>
      </c>
      <c r="Q37" s="186">
        <v>2481970</v>
      </c>
      <c r="R37" s="186">
        <v>1555615</v>
      </c>
      <c r="S37" s="186">
        <v>1956533</v>
      </c>
      <c r="T37" s="47"/>
      <c r="U37" s="63"/>
    </row>
    <row r="38" spans="1:21">
      <c r="A38" s="7"/>
      <c r="B38" s="31"/>
      <c r="C38" s="19" t="s">
        <v>27</v>
      </c>
      <c r="D38" s="186"/>
      <c r="E38" s="186"/>
      <c r="F38" s="186"/>
      <c r="G38" s="186"/>
      <c r="H38" s="186"/>
      <c r="I38" s="186"/>
      <c r="J38" s="186"/>
      <c r="K38" s="186">
        <v>126667</v>
      </c>
      <c r="L38" s="186">
        <v>296343</v>
      </c>
      <c r="M38" s="186">
        <v>358974</v>
      </c>
      <c r="N38" s="186">
        <v>318820</v>
      </c>
      <c r="O38" s="186">
        <v>257442</v>
      </c>
      <c r="P38" s="186">
        <v>236814</v>
      </c>
      <c r="Q38" s="186">
        <v>215424</v>
      </c>
      <c r="R38" s="186">
        <v>150710</v>
      </c>
      <c r="S38" s="186">
        <v>183851</v>
      </c>
      <c r="T38" s="47"/>
      <c r="U38" s="63"/>
    </row>
    <row r="39" spans="1:21">
      <c r="A39" s="7"/>
      <c r="B39" s="31"/>
      <c r="C39" s="20" t="s">
        <v>28</v>
      </c>
      <c r="D39" s="37"/>
      <c r="E39" s="37"/>
      <c r="F39" s="37"/>
      <c r="G39" s="37"/>
      <c r="H39" s="37"/>
      <c r="I39" s="37"/>
      <c r="J39" s="37"/>
      <c r="K39" s="37">
        <v>116001</v>
      </c>
      <c r="L39" s="37">
        <v>131745</v>
      </c>
      <c r="M39" s="37">
        <v>128085</v>
      </c>
      <c r="N39" s="37">
        <v>130978</v>
      </c>
      <c r="O39" s="37">
        <v>152760</v>
      </c>
      <c r="P39" s="37">
        <v>130089</v>
      </c>
      <c r="Q39" s="37">
        <v>104367</v>
      </c>
      <c r="R39" s="37">
        <v>60375</v>
      </c>
      <c r="S39" s="37">
        <v>87048</v>
      </c>
      <c r="T39" s="47"/>
      <c r="U39" s="63"/>
    </row>
    <row r="40" spans="1:21">
      <c r="A40" s="7"/>
      <c r="B40" s="31"/>
      <c r="C40" s="27" t="s">
        <v>19</v>
      </c>
      <c r="D40" s="37"/>
      <c r="E40" s="37"/>
      <c r="F40" s="37"/>
      <c r="G40" s="37"/>
      <c r="H40" s="37"/>
      <c r="I40" s="37"/>
      <c r="J40" s="37"/>
      <c r="K40" s="37">
        <v>112961</v>
      </c>
      <c r="L40" s="37">
        <v>115491</v>
      </c>
      <c r="M40" s="37">
        <v>111969</v>
      </c>
      <c r="N40" s="37">
        <v>111014</v>
      </c>
      <c r="O40" s="37">
        <v>131308</v>
      </c>
      <c r="P40" s="37">
        <v>113356</v>
      </c>
      <c r="Q40" s="37">
        <v>91846</v>
      </c>
      <c r="R40" s="37">
        <v>53115</v>
      </c>
      <c r="S40" s="37">
        <v>79139</v>
      </c>
      <c r="T40" s="47"/>
      <c r="U40" s="63"/>
    </row>
    <row r="41" spans="1:21">
      <c r="A41" s="7"/>
      <c r="B41" s="31"/>
      <c r="C41" s="27" t="s">
        <v>23</v>
      </c>
      <c r="D41" s="37"/>
      <c r="E41" s="37"/>
      <c r="F41" s="37"/>
      <c r="G41" s="37"/>
      <c r="H41" s="37"/>
      <c r="I41" s="37"/>
      <c r="J41" s="37"/>
      <c r="K41" s="37">
        <v>262</v>
      </c>
      <c r="L41" s="37">
        <v>741</v>
      </c>
      <c r="M41" s="37">
        <v>452</v>
      </c>
      <c r="N41" s="37">
        <v>252</v>
      </c>
      <c r="O41" s="37">
        <v>503</v>
      </c>
      <c r="P41" s="37">
        <v>535</v>
      </c>
      <c r="Q41" s="37">
        <v>410</v>
      </c>
      <c r="R41" s="37">
        <v>239</v>
      </c>
      <c r="S41" s="37">
        <v>103</v>
      </c>
      <c r="T41" s="47"/>
      <c r="U41" s="63"/>
    </row>
    <row r="42" spans="1:21">
      <c r="A42" s="7"/>
      <c r="B42" s="31"/>
      <c r="C42" s="27" t="s">
        <v>24</v>
      </c>
      <c r="D42" s="37"/>
      <c r="E42" s="37"/>
      <c r="F42" s="37"/>
      <c r="G42" s="37"/>
      <c r="H42" s="37"/>
      <c r="I42" s="37"/>
      <c r="J42" s="37"/>
      <c r="K42" s="37">
        <v>3</v>
      </c>
      <c r="L42" s="37">
        <v>5</v>
      </c>
      <c r="M42" s="37">
        <v>143</v>
      </c>
      <c r="N42" s="37">
        <v>71</v>
      </c>
      <c r="O42" s="37">
        <v>275</v>
      </c>
      <c r="P42" s="37">
        <v>174</v>
      </c>
      <c r="Q42" s="37">
        <v>82</v>
      </c>
      <c r="R42" s="37">
        <v>106</v>
      </c>
      <c r="S42" s="37">
        <v>781</v>
      </c>
      <c r="T42" s="47"/>
      <c r="U42" s="63"/>
    </row>
    <row r="43" spans="1:21">
      <c r="A43" s="7"/>
      <c r="B43" s="31"/>
      <c r="C43" s="27" t="s">
        <v>20</v>
      </c>
      <c r="D43" s="37"/>
      <c r="E43" s="37"/>
      <c r="F43" s="37"/>
      <c r="G43" s="37"/>
      <c r="H43" s="37"/>
      <c r="I43" s="37"/>
      <c r="J43" s="37"/>
      <c r="K43" s="37">
        <v>316</v>
      </c>
      <c r="L43" s="37">
        <v>54</v>
      </c>
      <c r="M43" s="37">
        <v>614</v>
      </c>
      <c r="N43" s="37">
        <v>382</v>
      </c>
      <c r="O43" s="37">
        <v>426</v>
      </c>
      <c r="P43" s="37">
        <v>767</v>
      </c>
      <c r="Q43" s="37">
        <v>479</v>
      </c>
      <c r="R43" s="37">
        <v>1066</v>
      </c>
      <c r="S43" s="37">
        <v>1293</v>
      </c>
      <c r="T43" s="47"/>
      <c r="U43" s="63"/>
    </row>
    <row r="44" spans="1:21">
      <c r="A44" s="7"/>
      <c r="B44" s="31"/>
      <c r="C44" s="27" t="s">
        <v>21</v>
      </c>
      <c r="D44" s="37"/>
      <c r="E44" s="37"/>
      <c r="F44" s="37"/>
      <c r="G44" s="37"/>
      <c r="H44" s="37"/>
      <c r="I44" s="37"/>
      <c r="J44" s="37"/>
      <c r="K44" s="37">
        <v>2459</v>
      </c>
      <c r="L44" s="37">
        <v>15454</v>
      </c>
      <c r="M44" s="37">
        <v>14907</v>
      </c>
      <c r="N44" s="37">
        <v>19259</v>
      </c>
      <c r="O44" s="37">
        <v>20248</v>
      </c>
      <c r="P44" s="37">
        <v>15257</v>
      </c>
      <c r="Q44" s="37">
        <v>11550</v>
      </c>
      <c r="R44" s="37">
        <v>5849</v>
      </c>
      <c r="S44" s="37">
        <v>5732</v>
      </c>
      <c r="T44" s="47"/>
      <c r="U44" s="63"/>
    </row>
    <row r="45" spans="1:21">
      <c r="A45" s="7"/>
      <c r="B45" s="31"/>
      <c r="C45" s="20" t="s">
        <v>29</v>
      </c>
      <c r="D45" s="37"/>
      <c r="E45" s="37"/>
      <c r="F45" s="37"/>
      <c r="G45" s="37"/>
      <c r="H45" s="37"/>
      <c r="I45" s="37"/>
      <c r="J45" s="37"/>
      <c r="K45" s="37"/>
      <c r="L45" s="37">
        <v>45672</v>
      </c>
      <c r="M45" s="37">
        <v>131451</v>
      </c>
      <c r="N45" s="37">
        <v>115456</v>
      </c>
      <c r="O45" s="37">
        <v>84477</v>
      </c>
      <c r="P45" s="37">
        <v>66002</v>
      </c>
      <c r="Q45" s="37">
        <v>67459</v>
      </c>
      <c r="R45" s="37">
        <v>50267</v>
      </c>
      <c r="S45" s="37">
        <v>40849</v>
      </c>
      <c r="T45" s="47"/>
      <c r="U45" s="63"/>
    </row>
    <row r="46" spans="1:21">
      <c r="A46" s="7"/>
      <c r="B46" s="31"/>
      <c r="C46" s="27" t="s">
        <v>19</v>
      </c>
      <c r="D46" s="37"/>
      <c r="E46" s="37"/>
      <c r="F46" s="37"/>
      <c r="G46" s="37"/>
      <c r="H46" s="37"/>
      <c r="I46" s="37"/>
      <c r="J46" s="37"/>
      <c r="K46" s="37"/>
      <c r="L46" s="37">
        <v>45242</v>
      </c>
      <c r="M46" s="37">
        <v>128310</v>
      </c>
      <c r="N46" s="37">
        <v>111215</v>
      </c>
      <c r="O46" s="37">
        <v>81850</v>
      </c>
      <c r="P46" s="37">
        <v>62919</v>
      </c>
      <c r="Q46" s="37">
        <v>63780</v>
      </c>
      <c r="R46" s="37">
        <v>48131</v>
      </c>
      <c r="S46" s="37">
        <v>39198</v>
      </c>
      <c r="T46" s="47"/>
      <c r="U46" s="63"/>
    </row>
    <row r="47" spans="1:21">
      <c r="A47" s="7"/>
      <c r="B47" s="31"/>
      <c r="C47" s="27" t="s">
        <v>23</v>
      </c>
      <c r="D47" s="37"/>
      <c r="E47" s="37"/>
      <c r="F47" s="37"/>
      <c r="G47" s="37"/>
      <c r="H47" s="37"/>
      <c r="I47" s="37"/>
      <c r="J47" s="37"/>
      <c r="K47" s="37"/>
      <c r="L47" s="37">
        <v>253</v>
      </c>
      <c r="M47" s="37">
        <v>1822</v>
      </c>
      <c r="N47" s="37">
        <v>2977</v>
      </c>
      <c r="O47" s="37">
        <v>1031</v>
      </c>
      <c r="P47" s="37">
        <v>774</v>
      </c>
      <c r="Q47" s="37">
        <v>704</v>
      </c>
      <c r="R47" s="37">
        <v>497</v>
      </c>
      <c r="S47" s="37">
        <v>315</v>
      </c>
      <c r="T47" s="47"/>
      <c r="U47" s="63"/>
    </row>
    <row r="48" spans="1:21">
      <c r="A48" s="7"/>
      <c r="B48" s="31"/>
      <c r="C48" s="27" t="s">
        <v>24</v>
      </c>
      <c r="D48" s="37"/>
      <c r="E48" s="37"/>
      <c r="F48" s="37"/>
      <c r="G48" s="37"/>
      <c r="H48" s="37"/>
      <c r="I48" s="37"/>
      <c r="J48" s="37"/>
      <c r="K48" s="37"/>
      <c r="L48" s="37">
        <v>0</v>
      </c>
      <c r="M48" s="37">
        <v>478</v>
      </c>
      <c r="N48" s="37">
        <v>315</v>
      </c>
      <c r="O48" s="37">
        <v>607</v>
      </c>
      <c r="P48" s="37">
        <v>991</v>
      </c>
      <c r="Q48" s="37">
        <v>1173</v>
      </c>
      <c r="R48" s="37">
        <v>44</v>
      </c>
      <c r="S48" s="37">
        <v>3</v>
      </c>
      <c r="T48" s="47"/>
      <c r="U48" s="63"/>
    </row>
    <row r="49" spans="1:21">
      <c r="A49" s="7"/>
      <c r="B49" s="31"/>
      <c r="C49" s="27" t="s">
        <v>20</v>
      </c>
      <c r="D49" s="37"/>
      <c r="E49" s="37"/>
      <c r="F49" s="37"/>
      <c r="G49" s="37"/>
      <c r="H49" s="37"/>
      <c r="I49" s="37"/>
      <c r="J49" s="37"/>
      <c r="K49" s="37"/>
      <c r="L49" s="37">
        <v>6</v>
      </c>
      <c r="M49" s="37">
        <v>128</v>
      </c>
      <c r="N49" s="37">
        <v>99</v>
      </c>
      <c r="O49" s="37">
        <v>71</v>
      </c>
      <c r="P49" s="37">
        <v>527</v>
      </c>
      <c r="Q49" s="37">
        <v>751</v>
      </c>
      <c r="R49" s="37">
        <v>818</v>
      </c>
      <c r="S49" s="37">
        <v>479</v>
      </c>
      <c r="T49" s="47"/>
      <c r="U49" s="63"/>
    </row>
    <row r="50" spans="1:21">
      <c r="A50" s="7"/>
      <c r="B50" s="31"/>
      <c r="C50" s="27" t="s">
        <v>21</v>
      </c>
      <c r="D50" s="37"/>
      <c r="E50" s="37"/>
      <c r="F50" s="37"/>
      <c r="G50" s="37"/>
      <c r="H50" s="37"/>
      <c r="I50" s="37"/>
      <c r="J50" s="37"/>
      <c r="K50" s="37"/>
      <c r="L50" s="37">
        <v>171</v>
      </c>
      <c r="M50" s="37">
        <v>713</v>
      </c>
      <c r="N50" s="37">
        <v>850</v>
      </c>
      <c r="O50" s="37">
        <v>918</v>
      </c>
      <c r="P50" s="37">
        <v>791</v>
      </c>
      <c r="Q50" s="37">
        <v>1051</v>
      </c>
      <c r="R50" s="37">
        <v>777</v>
      </c>
      <c r="S50" s="37">
        <v>854</v>
      </c>
      <c r="T50" s="47"/>
      <c r="U50" s="63"/>
    </row>
    <row r="51" spans="1:21">
      <c r="A51" s="7"/>
      <c r="B51" s="31"/>
      <c r="C51" s="20" t="s">
        <v>152</v>
      </c>
      <c r="D51" s="37"/>
      <c r="E51" s="37"/>
      <c r="F51" s="37"/>
      <c r="G51" s="37"/>
      <c r="H51" s="37"/>
      <c r="I51" s="37"/>
      <c r="J51" s="37"/>
      <c r="K51" s="37">
        <v>10666</v>
      </c>
      <c r="L51" s="37">
        <v>118926</v>
      </c>
      <c r="M51" s="37">
        <v>99438</v>
      </c>
      <c r="N51" s="37">
        <v>72386</v>
      </c>
      <c r="O51" s="37">
        <v>20205</v>
      </c>
      <c r="P51" s="37">
        <v>40723</v>
      </c>
      <c r="Q51" s="37">
        <v>43598</v>
      </c>
      <c r="R51" s="37">
        <v>37801</v>
      </c>
      <c r="S51" s="37">
        <v>48021</v>
      </c>
      <c r="T51" s="47"/>
      <c r="U51" s="63"/>
    </row>
    <row r="52" spans="1:21">
      <c r="A52" s="7"/>
      <c r="B52" s="31"/>
      <c r="C52" s="27" t="s">
        <v>19</v>
      </c>
      <c r="D52" s="37"/>
      <c r="E52" s="37"/>
      <c r="F52" s="37"/>
      <c r="G52" s="37"/>
      <c r="H52" s="37"/>
      <c r="I52" s="37"/>
      <c r="J52" s="37"/>
      <c r="K52" s="37">
        <v>10418</v>
      </c>
      <c r="L52" s="37">
        <v>114895</v>
      </c>
      <c r="M52" s="37">
        <v>94886</v>
      </c>
      <c r="N52" s="37">
        <v>68422</v>
      </c>
      <c r="O52" s="37">
        <v>19066</v>
      </c>
      <c r="P52" s="37">
        <v>38158</v>
      </c>
      <c r="Q52" s="37">
        <v>41436</v>
      </c>
      <c r="R52" s="37">
        <v>35040</v>
      </c>
      <c r="S52" s="37">
        <v>45406</v>
      </c>
      <c r="T52" s="47"/>
      <c r="U52" s="63"/>
    </row>
    <row r="53" spans="1:21">
      <c r="A53" s="7"/>
      <c r="B53" s="31"/>
      <c r="C53" s="27" t="s">
        <v>23</v>
      </c>
      <c r="D53" s="37"/>
      <c r="E53" s="37"/>
      <c r="F53" s="37"/>
      <c r="G53" s="37"/>
      <c r="H53" s="37"/>
      <c r="I53" s="37"/>
      <c r="J53" s="37"/>
      <c r="K53" s="37">
        <v>66</v>
      </c>
      <c r="L53" s="37">
        <v>331</v>
      </c>
      <c r="M53" s="37">
        <v>426</v>
      </c>
      <c r="N53" s="37">
        <v>570</v>
      </c>
      <c r="O53" s="37">
        <v>211</v>
      </c>
      <c r="P53" s="37">
        <v>547</v>
      </c>
      <c r="Q53" s="37">
        <v>459</v>
      </c>
      <c r="R53" s="37">
        <v>901</v>
      </c>
      <c r="S53" s="37">
        <v>1142</v>
      </c>
      <c r="T53" s="47"/>
      <c r="U53" s="63"/>
    </row>
    <row r="54" spans="1:21">
      <c r="A54" s="7"/>
      <c r="B54" s="31"/>
      <c r="C54" s="27" t="s">
        <v>24</v>
      </c>
      <c r="D54" s="37"/>
      <c r="E54" s="37"/>
      <c r="F54" s="37"/>
      <c r="G54" s="37"/>
      <c r="H54" s="37"/>
      <c r="I54" s="37"/>
      <c r="J54" s="37"/>
      <c r="K54" s="37">
        <v>1</v>
      </c>
      <c r="L54" s="37">
        <v>3</v>
      </c>
      <c r="M54" s="37">
        <v>193</v>
      </c>
      <c r="N54" s="37">
        <v>61</v>
      </c>
      <c r="O54" s="37">
        <v>41</v>
      </c>
      <c r="P54" s="37">
        <v>194</v>
      </c>
      <c r="Q54" s="37">
        <v>14</v>
      </c>
      <c r="R54" s="37">
        <v>14</v>
      </c>
      <c r="S54" s="37">
        <v>36</v>
      </c>
      <c r="T54" s="47"/>
      <c r="U54" s="63"/>
    </row>
    <row r="55" spans="1:21">
      <c r="A55" s="7"/>
      <c r="B55" s="31"/>
      <c r="C55" s="27" t="s">
        <v>20</v>
      </c>
      <c r="D55" s="37"/>
      <c r="E55" s="37"/>
      <c r="F55" s="37"/>
      <c r="G55" s="37"/>
      <c r="H55" s="37"/>
      <c r="I55" s="37"/>
      <c r="J55" s="37"/>
      <c r="K55" s="37">
        <v>13</v>
      </c>
      <c r="L55" s="37">
        <v>69</v>
      </c>
      <c r="M55" s="37">
        <v>152</v>
      </c>
      <c r="N55" s="37">
        <v>104</v>
      </c>
      <c r="O55" s="37">
        <v>17</v>
      </c>
      <c r="P55" s="37">
        <v>130</v>
      </c>
      <c r="Q55" s="37">
        <v>64</v>
      </c>
      <c r="R55" s="37">
        <v>149</v>
      </c>
      <c r="S55" s="37">
        <v>334</v>
      </c>
      <c r="T55" s="47"/>
      <c r="U55" s="63"/>
    </row>
    <row r="56" spans="1:21">
      <c r="A56" s="7"/>
      <c r="B56" s="31"/>
      <c r="C56" s="27" t="s">
        <v>21</v>
      </c>
      <c r="D56" s="37"/>
      <c r="E56" s="37"/>
      <c r="F56" s="37"/>
      <c r="G56" s="37"/>
      <c r="H56" s="37"/>
      <c r="I56" s="37"/>
      <c r="J56" s="37"/>
      <c r="K56" s="37">
        <v>168</v>
      </c>
      <c r="L56" s="37">
        <v>3628</v>
      </c>
      <c r="M56" s="37">
        <v>3781</v>
      </c>
      <c r="N56" s="37">
        <v>3229</v>
      </c>
      <c r="O56" s="37">
        <v>870</v>
      </c>
      <c r="P56" s="37">
        <v>1694</v>
      </c>
      <c r="Q56" s="37">
        <v>1625</v>
      </c>
      <c r="R56" s="37">
        <v>1697</v>
      </c>
      <c r="S56" s="37">
        <v>1103</v>
      </c>
      <c r="T56" s="47"/>
      <c r="U56" s="63"/>
    </row>
    <row r="57" spans="1:21">
      <c r="A57" s="7"/>
      <c r="B57" s="31"/>
      <c r="C57" s="20" t="s">
        <v>193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>
        <v>2267</v>
      </c>
      <c r="S57" s="37">
        <v>7933</v>
      </c>
      <c r="T57" s="47"/>
      <c r="U57" s="63"/>
    </row>
    <row r="58" spans="1:21">
      <c r="A58" s="7"/>
      <c r="B58" s="31"/>
      <c r="C58" s="27" t="s">
        <v>19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>
        <v>2211</v>
      </c>
      <c r="S58" s="37">
        <v>7647</v>
      </c>
      <c r="T58" s="47"/>
      <c r="U58" s="63"/>
    </row>
    <row r="59" spans="1:21">
      <c r="A59" s="7"/>
      <c r="B59" s="31"/>
      <c r="C59" s="27" t="s">
        <v>23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>
        <v>44</v>
      </c>
      <c r="S59" s="37">
        <v>221</v>
      </c>
      <c r="T59" s="47"/>
      <c r="U59" s="63"/>
    </row>
    <row r="60" spans="1:21">
      <c r="A60" s="7"/>
      <c r="B60" s="31"/>
      <c r="C60" s="27" t="s">
        <v>20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>
        <v>3</v>
      </c>
      <c r="S60" s="37">
        <v>19</v>
      </c>
      <c r="T60" s="47"/>
      <c r="U60" s="63"/>
    </row>
    <row r="61" spans="1:21">
      <c r="A61" s="7"/>
      <c r="B61" s="31"/>
      <c r="C61" s="378" t="s">
        <v>21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>
        <v>9</v>
      </c>
      <c r="S61" s="37">
        <v>46</v>
      </c>
      <c r="T61" s="47"/>
      <c r="U61" s="63"/>
    </row>
    <row r="62" spans="1:21">
      <c r="A62" s="7"/>
      <c r="B62" s="31"/>
      <c r="C62" s="28" t="s">
        <v>26</v>
      </c>
      <c r="D62" s="186"/>
      <c r="E62" s="37"/>
      <c r="F62" s="37"/>
      <c r="G62" s="37"/>
      <c r="H62" s="37"/>
      <c r="I62" s="186">
        <v>104700</v>
      </c>
      <c r="J62" s="186">
        <v>669114</v>
      </c>
      <c r="K62" s="186">
        <v>1045840</v>
      </c>
      <c r="L62" s="186">
        <v>1359114</v>
      </c>
      <c r="M62" s="186">
        <v>1517340</v>
      </c>
      <c r="N62" s="186">
        <v>1520349</v>
      </c>
      <c r="O62" s="186">
        <v>1671077</v>
      </c>
      <c r="P62" s="186">
        <v>1926704</v>
      </c>
      <c r="Q62" s="186">
        <v>2192893</v>
      </c>
      <c r="R62" s="186">
        <v>1350420</v>
      </c>
      <c r="S62" s="186">
        <v>1677899</v>
      </c>
      <c r="T62" s="47"/>
      <c r="U62" s="63"/>
    </row>
    <row r="63" spans="1:21">
      <c r="A63" s="7"/>
      <c r="B63" s="31"/>
      <c r="C63" s="20" t="s">
        <v>26</v>
      </c>
      <c r="D63" s="37"/>
      <c r="E63" s="37"/>
      <c r="F63" s="37"/>
      <c r="G63" s="37"/>
      <c r="H63" s="37"/>
      <c r="I63" s="37"/>
      <c r="J63" s="37"/>
      <c r="K63" s="37">
        <v>219840</v>
      </c>
      <c r="L63" s="37">
        <v>576238</v>
      </c>
      <c r="M63" s="37">
        <v>575605</v>
      </c>
      <c r="N63" s="37">
        <v>615537</v>
      </c>
      <c r="O63" s="37">
        <v>796520</v>
      </c>
      <c r="P63" s="37">
        <v>1067248</v>
      </c>
      <c r="Q63" s="37">
        <v>1229258</v>
      </c>
      <c r="R63" s="37">
        <v>661977</v>
      </c>
      <c r="S63" s="37">
        <v>815941</v>
      </c>
      <c r="T63" s="47"/>
      <c r="U63" s="63"/>
    </row>
    <row r="64" spans="1:21">
      <c r="A64" s="7"/>
      <c r="B64" s="31"/>
      <c r="C64" s="27" t="s">
        <v>19</v>
      </c>
      <c r="D64" s="37"/>
      <c r="E64" s="37"/>
      <c r="F64" s="37"/>
      <c r="G64" s="37"/>
      <c r="H64" s="37"/>
      <c r="I64" s="37"/>
      <c r="J64" s="37"/>
      <c r="K64" s="37">
        <v>217279</v>
      </c>
      <c r="L64" s="37">
        <v>568165</v>
      </c>
      <c r="M64" s="37">
        <v>565985</v>
      </c>
      <c r="N64" s="37">
        <v>606051</v>
      </c>
      <c r="O64" s="37">
        <v>787145</v>
      </c>
      <c r="P64" s="37">
        <v>1059103</v>
      </c>
      <c r="Q64" s="37">
        <v>1218771</v>
      </c>
      <c r="R64" s="37">
        <v>655095</v>
      </c>
      <c r="S64" s="37">
        <v>794726</v>
      </c>
      <c r="T64" s="47"/>
      <c r="U64" s="63"/>
    </row>
    <row r="65" spans="1:21">
      <c r="A65" s="7"/>
      <c r="B65" s="31"/>
      <c r="C65" s="27" t="s">
        <v>23</v>
      </c>
      <c r="D65" s="37"/>
      <c r="E65" s="37"/>
      <c r="F65" s="37"/>
      <c r="G65" s="37"/>
      <c r="H65" s="37"/>
      <c r="I65" s="37"/>
      <c r="J65" s="37"/>
      <c r="K65" s="37">
        <v>214</v>
      </c>
      <c r="L65" s="37">
        <v>626</v>
      </c>
      <c r="M65" s="37">
        <v>794</v>
      </c>
      <c r="N65" s="37">
        <v>753</v>
      </c>
      <c r="O65" s="37">
        <v>1152</v>
      </c>
      <c r="P65" s="37">
        <v>769</v>
      </c>
      <c r="Q65" s="37">
        <v>931</v>
      </c>
      <c r="R65" s="37">
        <v>810</v>
      </c>
      <c r="S65" s="37">
        <v>1041</v>
      </c>
      <c r="T65" s="47"/>
      <c r="U65" s="63"/>
    </row>
    <row r="66" spans="1:21">
      <c r="A66" s="7"/>
      <c r="B66" s="31"/>
      <c r="C66" s="27" t="s">
        <v>24</v>
      </c>
      <c r="D66" s="37"/>
      <c r="E66" s="37"/>
      <c r="F66" s="37"/>
      <c r="G66" s="37"/>
      <c r="H66" s="37"/>
      <c r="I66" s="37"/>
      <c r="J66" s="37"/>
      <c r="K66" s="37"/>
      <c r="L66" s="37">
        <v>4</v>
      </c>
      <c r="M66" s="37">
        <v>1068</v>
      </c>
      <c r="N66" s="37">
        <v>1085</v>
      </c>
      <c r="O66" s="37">
        <v>1790</v>
      </c>
      <c r="P66" s="37">
        <v>1901</v>
      </c>
      <c r="Q66" s="37">
        <v>2033</v>
      </c>
      <c r="R66" s="37">
        <v>1188</v>
      </c>
      <c r="S66" s="37">
        <v>11743</v>
      </c>
      <c r="T66" s="47"/>
      <c r="U66" s="63"/>
    </row>
    <row r="67" spans="1:21">
      <c r="A67" s="7"/>
      <c r="B67" s="31"/>
      <c r="C67" s="27" t="s">
        <v>20</v>
      </c>
      <c r="D67" s="37"/>
      <c r="E67" s="37"/>
      <c r="F67" s="37"/>
      <c r="G67" s="37"/>
      <c r="H67" s="37"/>
      <c r="I67" s="37"/>
      <c r="J67" s="37"/>
      <c r="K67" s="37">
        <v>9</v>
      </c>
      <c r="L67" s="37">
        <v>187</v>
      </c>
      <c r="M67" s="37">
        <v>603</v>
      </c>
      <c r="N67" s="37">
        <v>895</v>
      </c>
      <c r="O67" s="37">
        <v>1201</v>
      </c>
      <c r="P67" s="37">
        <v>1713</v>
      </c>
      <c r="Q67" s="37">
        <v>2689</v>
      </c>
      <c r="R67" s="37">
        <v>1135</v>
      </c>
      <c r="S67" s="37">
        <v>3483</v>
      </c>
      <c r="T67" s="47"/>
      <c r="U67" s="63"/>
    </row>
    <row r="68" spans="1:21">
      <c r="A68" s="7"/>
      <c r="B68" s="31"/>
      <c r="C68" s="27" t="s">
        <v>21</v>
      </c>
      <c r="D68" s="37"/>
      <c r="E68" s="37"/>
      <c r="F68" s="37"/>
      <c r="G68" s="37"/>
      <c r="H68" s="37"/>
      <c r="I68" s="37"/>
      <c r="J68" s="37"/>
      <c r="K68" s="37">
        <v>2338</v>
      </c>
      <c r="L68" s="37">
        <v>7256</v>
      </c>
      <c r="M68" s="37">
        <v>7155</v>
      </c>
      <c r="N68" s="37">
        <v>6753</v>
      </c>
      <c r="O68" s="37">
        <v>5232</v>
      </c>
      <c r="P68" s="37">
        <v>3762</v>
      </c>
      <c r="Q68" s="37">
        <v>4834</v>
      </c>
      <c r="R68" s="37">
        <v>3749</v>
      </c>
      <c r="S68" s="37">
        <v>4948</v>
      </c>
      <c r="T68" s="47"/>
      <c r="U68" s="63"/>
    </row>
    <row r="69" spans="1:21">
      <c r="A69" s="7"/>
      <c r="B69" s="31"/>
      <c r="C69" s="20" t="s">
        <v>31</v>
      </c>
      <c r="D69" s="37"/>
      <c r="E69" s="37"/>
      <c r="F69" s="37"/>
      <c r="G69" s="37"/>
      <c r="H69" s="37"/>
      <c r="I69" s="37"/>
      <c r="J69" s="37"/>
      <c r="K69" s="37"/>
      <c r="L69" s="37"/>
      <c r="M69" s="37">
        <v>156711</v>
      </c>
      <c r="N69" s="37">
        <v>193353</v>
      </c>
      <c r="O69" s="37">
        <v>188549</v>
      </c>
      <c r="P69" s="37">
        <v>190184</v>
      </c>
      <c r="Q69" s="37">
        <v>231479</v>
      </c>
      <c r="R69" s="37">
        <v>159934</v>
      </c>
      <c r="S69" s="37">
        <v>145462</v>
      </c>
      <c r="T69" s="47"/>
      <c r="U69" s="63"/>
    </row>
    <row r="70" spans="1:21">
      <c r="A70" s="7"/>
      <c r="B70" s="31"/>
      <c r="C70" s="27" t="s">
        <v>19</v>
      </c>
      <c r="D70" s="37"/>
      <c r="E70" s="37"/>
      <c r="F70" s="37"/>
      <c r="G70" s="37"/>
      <c r="H70" s="37"/>
      <c r="I70" s="37"/>
      <c r="J70" s="37"/>
      <c r="K70" s="37"/>
      <c r="L70" s="37"/>
      <c r="M70" s="37">
        <v>154310</v>
      </c>
      <c r="N70" s="37">
        <v>190341</v>
      </c>
      <c r="O70" s="37">
        <v>186490</v>
      </c>
      <c r="P70" s="37">
        <v>188197</v>
      </c>
      <c r="Q70" s="37">
        <v>229713</v>
      </c>
      <c r="R70" s="37">
        <v>159016</v>
      </c>
      <c r="S70" s="37">
        <v>144306</v>
      </c>
      <c r="T70" s="47"/>
      <c r="U70" s="63"/>
    </row>
    <row r="71" spans="1:21">
      <c r="A71" s="7"/>
      <c r="B71" s="31"/>
      <c r="C71" s="27" t="s">
        <v>23</v>
      </c>
      <c r="D71" s="37"/>
      <c r="E71" s="37"/>
      <c r="F71" s="37"/>
      <c r="G71" s="37"/>
      <c r="H71" s="37"/>
      <c r="I71" s="37"/>
      <c r="J71" s="37"/>
      <c r="K71" s="37"/>
      <c r="L71" s="37"/>
      <c r="M71" s="37">
        <v>83</v>
      </c>
      <c r="N71" s="37">
        <v>0</v>
      </c>
      <c r="O71" s="37"/>
      <c r="P71" s="37">
        <v>4</v>
      </c>
      <c r="Q71" s="37">
        <v>24</v>
      </c>
      <c r="R71" s="37">
        <v>10</v>
      </c>
      <c r="S71" s="37">
        <v>5</v>
      </c>
      <c r="T71" s="47"/>
      <c r="U71" s="63"/>
    </row>
    <row r="72" spans="1:21">
      <c r="A72" s="7"/>
      <c r="B72" s="31"/>
      <c r="C72" s="27" t="s">
        <v>24</v>
      </c>
      <c r="D72" s="37"/>
      <c r="E72" s="37"/>
      <c r="F72" s="37"/>
      <c r="G72" s="37"/>
      <c r="H72" s="37"/>
      <c r="I72" s="37"/>
      <c r="J72" s="37"/>
      <c r="K72" s="37"/>
      <c r="L72" s="37"/>
      <c r="M72" s="37">
        <v>21</v>
      </c>
      <c r="N72" s="37">
        <v>28</v>
      </c>
      <c r="O72" s="37">
        <v>60</v>
      </c>
      <c r="P72" s="37">
        <v>80</v>
      </c>
      <c r="Q72" s="37">
        <v>23</v>
      </c>
      <c r="R72" s="37">
        <v>25</v>
      </c>
      <c r="S72" s="37">
        <v>94</v>
      </c>
      <c r="T72" s="47"/>
      <c r="U72" s="63"/>
    </row>
    <row r="73" spans="1:21">
      <c r="A73" s="7"/>
      <c r="B73" s="31"/>
      <c r="C73" s="27" t="s">
        <v>20</v>
      </c>
      <c r="D73" s="37"/>
      <c r="E73" s="37"/>
      <c r="F73" s="37"/>
      <c r="G73" s="37"/>
      <c r="H73" s="37"/>
      <c r="I73" s="37"/>
      <c r="J73" s="37"/>
      <c r="K73" s="37"/>
      <c r="L73" s="37"/>
      <c r="M73" s="37">
        <v>49</v>
      </c>
      <c r="N73" s="37">
        <v>79</v>
      </c>
      <c r="O73" s="37">
        <v>29</v>
      </c>
      <c r="P73" s="37">
        <v>34</v>
      </c>
      <c r="Q73" s="37">
        <v>79</v>
      </c>
      <c r="R73" s="37">
        <v>98</v>
      </c>
      <c r="S73" s="37">
        <v>220</v>
      </c>
      <c r="T73" s="47"/>
      <c r="U73" s="63"/>
    </row>
    <row r="74" spans="1:21">
      <c r="A74" s="7"/>
      <c r="B74" s="31"/>
      <c r="C74" s="27" t="s">
        <v>21</v>
      </c>
      <c r="D74" s="37"/>
      <c r="E74" s="37"/>
      <c r="F74" s="37"/>
      <c r="G74" s="37"/>
      <c r="H74" s="37"/>
      <c r="I74" s="37"/>
      <c r="J74" s="37"/>
      <c r="K74" s="37"/>
      <c r="L74" s="37"/>
      <c r="M74" s="37">
        <v>2248</v>
      </c>
      <c r="N74" s="37">
        <v>2905</v>
      </c>
      <c r="O74" s="37">
        <v>1970</v>
      </c>
      <c r="P74" s="37">
        <v>1869</v>
      </c>
      <c r="Q74" s="37">
        <v>1640</v>
      </c>
      <c r="R74" s="37">
        <v>785</v>
      </c>
      <c r="S74" s="37">
        <v>837</v>
      </c>
      <c r="T74" s="47"/>
      <c r="U74" s="63"/>
    </row>
    <row r="75" spans="1:21">
      <c r="A75" s="7"/>
      <c r="B75" s="39"/>
      <c r="C75" s="208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266"/>
      <c r="T75" s="278"/>
      <c r="U75" s="63"/>
    </row>
    <row r="76" spans="1:21">
      <c r="A76" s="7"/>
      <c r="B76" s="289"/>
      <c r="C76" s="290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302"/>
      <c r="U76" s="63"/>
    </row>
    <row r="77" spans="1:21">
      <c r="A77" s="7"/>
      <c r="B77" s="289"/>
      <c r="C77" s="290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302"/>
      <c r="U77" s="63"/>
    </row>
    <row r="78" spans="1:21">
      <c r="A78" s="7"/>
      <c r="B78" s="289"/>
      <c r="C78" s="290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302"/>
      <c r="U78" s="63"/>
    </row>
    <row r="79" spans="1:21">
      <c r="A79" s="7"/>
      <c r="B79" s="31"/>
      <c r="C79" s="36" t="s">
        <v>153</v>
      </c>
      <c r="D79" s="268"/>
      <c r="E79" s="268"/>
      <c r="F79" s="268"/>
      <c r="G79" s="268"/>
      <c r="H79" s="268"/>
      <c r="I79" s="268"/>
      <c r="J79" s="268"/>
      <c r="K79" s="268"/>
      <c r="L79" s="268">
        <v>139851</v>
      </c>
      <c r="M79" s="268">
        <v>276283</v>
      </c>
      <c r="N79" s="268">
        <v>262089</v>
      </c>
      <c r="O79" s="268">
        <v>223738</v>
      </c>
      <c r="P79" s="268">
        <v>237955</v>
      </c>
      <c r="Q79" s="37">
        <v>265718</v>
      </c>
      <c r="R79" s="37">
        <v>148653</v>
      </c>
      <c r="S79" s="37">
        <v>151018</v>
      </c>
      <c r="T79" s="47"/>
      <c r="U79" s="63"/>
    </row>
    <row r="80" spans="1:21">
      <c r="A80" s="7"/>
      <c r="B80" s="31"/>
      <c r="C80" s="27" t="s">
        <v>19</v>
      </c>
      <c r="D80" s="37"/>
      <c r="E80" s="37"/>
      <c r="F80" s="37"/>
      <c r="G80" s="37"/>
      <c r="H80" s="37"/>
      <c r="I80" s="37"/>
      <c r="J80" s="37"/>
      <c r="K80" s="37"/>
      <c r="L80" s="37">
        <v>139677</v>
      </c>
      <c r="M80" s="37">
        <v>275855</v>
      </c>
      <c r="N80" s="37">
        <v>261429</v>
      </c>
      <c r="O80" s="37">
        <v>223368</v>
      </c>
      <c r="P80" s="37">
        <v>237115</v>
      </c>
      <c r="Q80" s="37">
        <v>265379</v>
      </c>
      <c r="R80" s="37">
        <v>148352</v>
      </c>
      <c r="S80" s="37">
        <v>150628</v>
      </c>
      <c r="T80" s="47"/>
      <c r="U80" s="63"/>
    </row>
    <row r="81" spans="1:21">
      <c r="A81" s="7"/>
      <c r="B81" s="31"/>
      <c r="C81" s="27" t="s">
        <v>23</v>
      </c>
      <c r="D81" s="37"/>
      <c r="E81" s="37"/>
      <c r="F81" s="37"/>
      <c r="G81" s="37"/>
      <c r="H81" s="37"/>
      <c r="I81" s="37"/>
      <c r="J81" s="37"/>
      <c r="K81" s="37"/>
      <c r="L81" s="37">
        <v>19</v>
      </c>
      <c r="M81" s="37">
        <v>92</v>
      </c>
      <c r="N81" s="37">
        <v>465</v>
      </c>
      <c r="O81" s="37">
        <v>293</v>
      </c>
      <c r="P81" s="37">
        <v>764</v>
      </c>
      <c r="Q81" s="37">
        <v>205</v>
      </c>
      <c r="R81" s="37">
        <v>171</v>
      </c>
      <c r="S81" s="37">
        <v>225</v>
      </c>
      <c r="T81" s="47"/>
      <c r="U81" s="63"/>
    </row>
    <row r="82" spans="1:21">
      <c r="A82" s="7"/>
      <c r="B82" s="31"/>
      <c r="C82" s="27" t="s">
        <v>24</v>
      </c>
      <c r="D82" s="37"/>
      <c r="E82" s="37"/>
      <c r="F82" s="37"/>
      <c r="G82" s="37"/>
      <c r="H82" s="37"/>
      <c r="I82" s="37"/>
      <c r="J82" s="37"/>
      <c r="K82" s="37"/>
      <c r="L82" s="37"/>
      <c r="M82" s="37">
        <v>16</v>
      </c>
      <c r="N82" s="37">
        <v>8</v>
      </c>
      <c r="O82" s="37">
        <v>5</v>
      </c>
      <c r="P82" s="37">
        <v>5</v>
      </c>
      <c r="Q82" s="37">
        <v>3</v>
      </c>
      <c r="R82" s="37">
        <v>2</v>
      </c>
      <c r="S82" s="37">
        <v>2</v>
      </c>
      <c r="T82" s="47"/>
      <c r="U82" s="63"/>
    </row>
    <row r="83" spans="1:21">
      <c r="A83" s="7"/>
      <c r="B83" s="31"/>
      <c r="C83" s="27" t="s">
        <v>20</v>
      </c>
      <c r="D83" s="37"/>
      <c r="E83" s="37"/>
      <c r="F83" s="37"/>
      <c r="G83" s="37"/>
      <c r="H83" s="37"/>
      <c r="I83" s="37"/>
      <c r="J83" s="37"/>
      <c r="K83" s="37"/>
      <c r="L83" s="37">
        <v>1</v>
      </c>
      <c r="M83" s="37">
        <v>107</v>
      </c>
      <c r="N83" s="37">
        <v>43</v>
      </c>
      <c r="O83" s="37">
        <v>15</v>
      </c>
      <c r="P83" s="37">
        <v>43</v>
      </c>
      <c r="Q83" s="37">
        <v>45</v>
      </c>
      <c r="R83" s="37">
        <v>53</v>
      </c>
      <c r="S83" s="37">
        <v>103</v>
      </c>
      <c r="T83" s="47"/>
      <c r="U83" s="63"/>
    </row>
    <row r="84" spans="1:21">
      <c r="A84" s="7"/>
      <c r="B84" s="31"/>
      <c r="C84" s="27" t="s">
        <v>21</v>
      </c>
      <c r="D84" s="37"/>
      <c r="E84" s="37"/>
      <c r="F84" s="37"/>
      <c r="G84" s="37"/>
      <c r="H84" s="37"/>
      <c r="I84" s="37"/>
      <c r="J84" s="37"/>
      <c r="K84" s="37"/>
      <c r="L84" s="37">
        <v>154</v>
      </c>
      <c r="M84" s="37">
        <v>213</v>
      </c>
      <c r="N84" s="37">
        <v>144</v>
      </c>
      <c r="O84" s="37">
        <v>57</v>
      </c>
      <c r="P84" s="37">
        <v>28</v>
      </c>
      <c r="Q84" s="37">
        <v>86</v>
      </c>
      <c r="R84" s="37">
        <v>75</v>
      </c>
      <c r="S84" s="37">
        <v>60</v>
      </c>
      <c r="T84" s="47"/>
      <c r="U84" s="63"/>
    </row>
    <row r="85" spans="1:21">
      <c r="A85" s="7"/>
      <c r="B85" s="31"/>
      <c r="C85" s="20" t="s">
        <v>32</v>
      </c>
      <c r="D85" s="37"/>
      <c r="E85" s="37"/>
      <c r="F85" s="37"/>
      <c r="G85" s="37"/>
      <c r="H85" s="37"/>
      <c r="I85" s="37"/>
      <c r="J85" s="37"/>
      <c r="K85" s="37">
        <v>194974</v>
      </c>
      <c r="L85" s="37">
        <v>322265</v>
      </c>
      <c r="M85" s="37">
        <v>263442</v>
      </c>
      <c r="N85" s="37">
        <v>225091</v>
      </c>
      <c r="O85" s="37">
        <v>211652</v>
      </c>
      <c r="P85" s="37">
        <v>186379</v>
      </c>
      <c r="Q85" s="37">
        <v>191609</v>
      </c>
      <c r="R85" s="37">
        <v>118537</v>
      </c>
      <c r="S85" s="37">
        <v>129158</v>
      </c>
      <c r="T85" s="47"/>
      <c r="U85" s="63"/>
    </row>
    <row r="86" spans="1:21">
      <c r="A86" s="7"/>
      <c r="B86" s="31"/>
      <c r="C86" s="27" t="s">
        <v>19</v>
      </c>
      <c r="D86" s="37"/>
      <c r="E86" s="37"/>
      <c r="F86" s="37"/>
      <c r="G86" s="37"/>
      <c r="H86" s="37"/>
      <c r="I86" s="37"/>
      <c r="J86" s="37"/>
      <c r="K86" s="37">
        <v>194190</v>
      </c>
      <c r="L86" s="37">
        <v>319794</v>
      </c>
      <c r="M86" s="37">
        <v>260817</v>
      </c>
      <c r="N86" s="37">
        <v>223194</v>
      </c>
      <c r="O86" s="37">
        <v>210101</v>
      </c>
      <c r="P86" s="37">
        <v>184836</v>
      </c>
      <c r="Q86" s="37">
        <v>189676</v>
      </c>
      <c r="R86" s="37">
        <v>117662</v>
      </c>
      <c r="S86" s="37">
        <v>125633</v>
      </c>
      <c r="T86" s="47"/>
      <c r="U86" s="63"/>
    </row>
    <row r="87" spans="1:21">
      <c r="A87" s="7"/>
      <c r="B87" s="31"/>
      <c r="C87" s="27" t="s">
        <v>23</v>
      </c>
      <c r="D87" s="37"/>
      <c r="E87" s="37"/>
      <c r="F87" s="37"/>
      <c r="G87" s="37"/>
      <c r="H87" s="37"/>
      <c r="I87" s="37"/>
      <c r="J87" s="37"/>
      <c r="K87" s="37">
        <v>9</v>
      </c>
      <c r="L87" s="37">
        <v>5</v>
      </c>
      <c r="M87" s="37">
        <v>67</v>
      </c>
      <c r="N87" s="37">
        <v>26</v>
      </c>
      <c r="O87" s="37">
        <v>75</v>
      </c>
      <c r="P87" s="37">
        <v>3</v>
      </c>
      <c r="Q87" s="37">
        <v>182</v>
      </c>
      <c r="R87" s="37">
        <v>56</v>
      </c>
      <c r="S87" s="37">
        <v>197</v>
      </c>
      <c r="T87" s="47"/>
      <c r="U87" s="63"/>
    </row>
    <row r="88" spans="1:21">
      <c r="A88" s="7"/>
      <c r="B88" s="31"/>
      <c r="C88" s="27" t="s">
        <v>24</v>
      </c>
      <c r="D88" s="37"/>
      <c r="E88" s="37"/>
      <c r="F88" s="37"/>
      <c r="G88" s="37"/>
      <c r="H88" s="37"/>
      <c r="I88" s="37"/>
      <c r="J88" s="37"/>
      <c r="K88" s="37"/>
      <c r="L88" s="37"/>
      <c r="M88" s="37">
        <v>702</v>
      </c>
      <c r="N88" s="37">
        <v>792</v>
      </c>
      <c r="O88" s="37">
        <v>638</v>
      </c>
      <c r="P88" s="37">
        <v>685</v>
      </c>
      <c r="Q88" s="37">
        <v>1020</v>
      </c>
      <c r="R88" s="37">
        <v>448</v>
      </c>
      <c r="S88" s="37">
        <v>2795</v>
      </c>
      <c r="T88" s="47"/>
      <c r="U88" s="63"/>
    </row>
    <row r="89" spans="1:21">
      <c r="A89" s="7"/>
      <c r="B89" s="31"/>
      <c r="C89" s="27" t="s">
        <v>20</v>
      </c>
      <c r="D89" s="37"/>
      <c r="E89" s="37"/>
      <c r="F89" s="37"/>
      <c r="G89" s="37"/>
      <c r="H89" s="37"/>
      <c r="I89" s="37"/>
      <c r="J89" s="37"/>
      <c r="K89" s="37"/>
      <c r="L89" s="37">
        <v>14</v>
      </c>
      <c r="M89" s="37">
        <v>179</v>
      </c>
      <c r="N89" s="37">
        <v>45</v>
      </c>
      <c r="O89" s="37">
        <v>33</v>
      </c>
      <c r="P89" s="37">
        <v>243</v>
      </c>
      <c r="Q89" s="37">
        <v>219</v>
      </c>
      <c r="R89" s="37">
        <v>104</v>
      </c>
      <c r="S89" s="37">
        <v>198</v>
      </c>
      <c r="T89" s="47"/>
      <c r="U89" s="63"/>
    </row>
    <row r="90" spans="1:21">
      <c r="A90" s="7"/>
      <c r="B90" s="31"/>
      <c r="C90" s="27" t="s">
        <v>21</v>
      </c>
      <c r="D90" s="37"/>
      <c r="E90" s="37"/>
      <c r="F90" s="37"/>
      <c r="G90" s="37"/>
      <c r="H90" s="37"/>
      <c r="I90" s="37"/>
      <c r="J90" s="37"/>
      <c r="K90" s="37">
        <v>775</v>
      </c>
      <c r="L90" s="37">
        <v>2452</v>
      </c>
      <c r="M90" s="37">
        <v>1677</v>
      </c>
      <c r="N90" s="37">
        <v>1034</v>
      </c>
      <c r="O90" s="37">
        <v>805</v>
      </c>
      <c r="P90" s="37">
        <v>612</v>
      </c>
      <c r="Q90" s="37">
        <v>512</v>
      </c>
      <c r="R90" s="37">
        <v>267</v>
      </c>
      <c r="S90" s="37">
        <v>335</v>
      </c>
      <c r="T90" s="47"/>
      <c r="U90" s="63"/>
    </row>
    <row r="91" spans="1:21">
      <c r="A91" s="7"/>
      <c r="B91" s="31"/>
      <c r="C91" s="20" t="s">
        <v>33</v>
      </c>
      <c r="D91" s="37"/>
      <c r="E91" s="37"/>
      <c r="F91" s="37"/>
      <c r="G91" s="37"/>
      <c r="H91" s="37"/>
      <c r="I91" s="37">
        <v>104700</v>
      </c>
      <c r="J91" s="37">
        <v>669114</v>
      </c>
      <c r="K91" s="37">
        <v>631026</v>
      </c>
      <c r="L91" s="37">
        <v>320760</v>
      </c>
      <c r="M91" s="37">
        <v>245299</v>
      </c>
      <c r="N91" s="37">
        <v>224279</v>
      </c>
      <c r="O91" s="37">
        <v>250618</v>
      </c>
      <c r="P91" s="37">
        <v>244938</v>
      </c>
      <c r="Q91" s="37">
        <v>281043</v>
      </c>
      <c r="R91" s="37">
        <v>261319</v>
      </c>
      <c r="S91" s="37">
        <v>436320</v>
      </c>
      <c r="T91" s="47"/>
      <c r="U91" s="63"/>
    </row>
    <row r="92" spans="1:21">
      <c r="A92" s="7"/>
      <c r="B92" s="31"/>
      <c r="C92" s="27" t="s">
        <v>19</v>
      </c>
      <c r="D92" s="37"/>
      <c r="E92" s="37"/>
      <c r="F92" s="37"/>
      <c r="G92" s="37"/>
      <c r="H92" s="37"/>
      <c r="I92" s="37">
        <v>104627</v>
      </c>
      <c r="J92" s="37">
        <v>666818</v>
      </c>
      <c r="K92" s="37">
        <v>627091</v>
      </c>
      <c r="L92" s="37">
        <v>318577</v>
      </c>
      <c r="M92" s="37">
        <v>243576</v>
      </c>
      <c r="N92" s="37">
        <v>223061</v>
      </c>
      <c r="O92" s="37">
        <v>249172</v>
      </c>
      <c r="P92" s="37">
        <v>243408</v>
      </c>
      <c r="Q92" s="37">
        <v>279258</v>
      </c>
      <c r="R92" s="37">
        <v>259460</v>
      </c>
      <c r="S92" s="37">
        <v>433562</v>
      </c>
      <c r="T92" s="47"/>
      <c r="U92" s="63"/>
    </row>
    <row r="93" spans="1:21">
      <c r="A93" s="7"/>
      <c r="B93" s="31"/>
      <c r="C93" s="27" t="s">
        <v>23</v>
      </c>
      <c r="D93" s="37"/>
      <c r="E93" s="37"/>
      <c r="F93" s="37"/>
      <c r="G93" s="37"/>
      <c r="H93" s="37"/>
      <c r="I93" s="37">
        <v>51</v>
      </c>
      <c r="J93" s="37">
        <v>136</v>
      </c>
      <c r="K93" s="37">
        <v>483</v>
      </c>
      <c r="L93" s="37">
        <v>1197</v>
      </c>
      <c r="M93" s="37">
        <v>846</v>
      </c>
      <c r="N93" s="37">
        <v>375</v>
      </c>
      <c r="O93" s="37">
        <v>955</v>
      </c>
      <c r="P93" s="37">
        <v>1252</v>
      </c>
      <c r="Q93" s="37">
        <v>1122</v>
      </c>
      <c r="R93" s="37">
        <v>974</v>
      </c>
      <c r="S93" s="37">
        <v>957</v>
      </c>
      <c r="T93" s="47"/>
      <c r="U93" s="63"/>
    </row>
    <row r="94" spans="1:21">
      <c r="A94" s="7"/>
      <c r="B94" s="31"/>
      <c r="C94" s="27" t="s">
        <v>24</v>
      </c>
      <c r="D94" s="37"/>
      <c r="E94" s="37"/>
      <c r="F94" s="37"/>
      <c r="G94" s="37"/>
      <c r="H94" s="37"/>
      <c r="I94" s="37">
        <v>13</v>
      </c>
      <c r="J94" s="37">
        <v>2</v>
      </c>
      <c r="K94" s="37">
        <v>4</v>
      </c>
      <c r="L94" s="37">
        <v>7</v>
      </c>
      <c r="M94" s="37">
        <v>24</v>
      </c>
      <c r="N94" s="37">
        <v>96</v>
      </c>
      <c r="O94" s="37">
        <v>37</v>
      </c>
      <c r="P94" s="37">
        <v>45</v>
      </c>
      <c r="Q94" s="37">
        <v>10</v>
      </c>
      <c r="R94" s="37">
        <v>11</v>
      </c>
      <c r="S94" s="37">
        <v>44</v>
      </c>
      <c r="T94" s="47"/>
      <c r="U94" s="63"/>
    </row>
    <row r="95" spans="1:21">
      <c r="A95" s="7"/>
      <c r="B95" s="31"/>
      <c r="C95" s="27" t="s">
        <v>20</v>
      </c>
      <c r="D95" s="37"/>
      <c r="E95" s="37"/>
      <c r="F95" s="37"/>
      <c r="G95" s="37"/>
      <c r="H95" s="37"/>
      <c r="I95" s="37">
        <v>9</v>
      </c>
      <c r="J95" s="37">
        <v>86</v>
      </c>
      <c r="K95" s="37">
        <v>109</v>
      </c>
      <c r="L95" s="37">
        <v>230</v>
      </c>
      <c r="M95" s="37">
        <v>340</v>
      </c>
      <c r="N95" s="37">
        <v>124</v>
      </c>
      <c r="O95" s="37">
        <v>137</v>
      </c>
      <c r="P95" s="37">
        <v>123</v>
      </c>
      <c r="Q95" s="37">
        <v>210</v>
      </c>
      <c r="R95" s="37">
        <v>229</v>
      </c>
      <c r="S95" s="37">
        <v>1174</v>
      </c>
      <c r="T95" s="47"/>
      <c r="U95" s="63"/>
    </row>
    <row r="96" spans="1:21">
      <c r="A96" s="7"/>
      <c r="B96" s="31"/>
      <c r="C96" s="27" t="s">
        <v>21</v>
      </c>
      <c r="D96" s="37"/>
      <c r="E96" s="37"/>
      <c r="F96" s="37"/>
      <c r="G96" s="37"/>
      <c r="H96" s="37"/>
      <c r="I96" s="37"/>
      <c r="J96" s="37">
        <v>2072</v>
      </c>
      <c r="K96" s="37">
        <v>3339</v>
      </c>
      <c r="L96" s="37">
        <v>749</v>
      </c>
      <c r="M96" s="37">
        <v>513</v>
      </c>
      <c r="N96" s="37">
        <v>623</v>
      </c>
      <c r="O96" s="37">
        <v>317</v>
      </c>
      <c r="P96" s="37">
        <v>110</v>
      </c>
      <c r="Q96" s="37">
        <v>443</v>
      </c>
      <c r="R96" s="37">
        <v>645</v>
      </c>
      <c r="S96" s="37">
        <v>583</v>
      </c>
      <c r="T96" s="47"/>
      <c r="U96" s="63"/>
    </row>
    <row r="97" spans="1:21">
      <c r="A97" s="7"/>
      <c r="B97" s="31"/>
      <c r="C97" s="19" t="s">
        <v>179</v>
      </c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186">
        <v>32336</v>
      </c>
      <c r="P97" s="186">
        <v>65847</v>
      </c>
      <c r="Q97" s="186">
        <v>73653</v>
      </c>
      <c r="R97" s="186">
        <v>54485</v>
      </c>
      <c r="S97" s="186">
        <v>94783</v>
      </c>
      <c r="T97" s="47"/>
      <c r="U97" s="63"/>
    </row>
    <row r="98" spans="1:21">
      <c r="A98" s="7"/>
      <c r="B98" s="31"/>
      <c r="C98" s="20" t="s">
        <v>179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>
        <v>32336</v>
      </c>
      <c r="P98" s="37">
        <v>65847</v>
      </c>
      <c r="Q98" s="37">
        <v>73653</v>
      </c>
      <c r="R98" s="37">
        <v>54485</v>
      </c>
      <c r="S98" s="37">
        <v>94783</v>
      </c>
      <c r="T98" s="47"/>
      <c r="U98" s="63"/>
    </row>
    <row r="99" spans="1:21">
      <c r="A99" s="7"/>
      <c r="B99" s="31"/>
      <c r="C99" s="27" t="s">
        <v>19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>
        <v>30474</v>
      </c>
      <c r="P99" s="37">
        <v>63588</v>
      </c>
      <c r="Q99" s="37">
        <v>71558</v>
      </c>
      <c r="R99" s="37">
        <v>53466</v>
      </c>
      <c r="S99" s="37">
        <v>92487</v>
      </c>
      <c r="T99" s="47"/>
      <c r="U99" s="63"/>
    </row>
    <row r="100" spans="1:21">
      <c r="A100" s="7"/>
      <c r="B100" s="31"/>
      <c r="C100" s="27" t="s">
        <v>23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>
        <v>1605</v>
      </c>
      <c r="P100" s="37">
        <v>1756</v>
      </c>
      <c r="Q100" s="37">
        <v>1780</v>
      </c>
      <c r="R100" s="37">
        <v>707</v>
      </c>
      <c r="S100" s="37">
        <v>894</v>
      </c>
      <c r="T100" s="47"/>
      <c r="U100" s="63"/>
    </row>
    <row r="101" spans="1:21">
      <c r="A101" s="7"/>
      <c r="B101" s="31"/>
      <c r="C101" s="27" t="s">
        <v>24</v>
      </c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>
        <v>2</v>
      </c>
      <c r="P101" s="37">
        <v>3</v>
      </c>
      <c r="Q101" s="37">
        <v>1</v>
      </c>
      <c r="R101" s="37">
        <v>2</v>
      </c>
      <c r="S101" s="37">
        <v>15</v>
      </c>
      <c r="T101" s="47"/>
      <c r="U101" s="63"/>
    </row>
    <row r="102" spans="1:21">
      <c r="A102" s="7"/>
      <c r="B102" s="31"/>
      <c r="C102" s="27" t="s">
        <v>20</v>
      </c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>
        <v>253</v>
      </c>
      <c r="P102" s="37">
        <v>497</v>
      </c>
      <c r="Q102" s="37">
        <v>262</v>
      </c>
      <c r="R102" s="37">
        <v>108</v>
      </c>
      <c r="S102" s="37">
        <v>1069</v>
      </c>
      <c r="T102" s="47"/>
      <c r="U102" s="63"/>
    </row>
    <row r="103" spans="1:21">
      <c r="A103" s="7"/>
      <c r="B103" s="31"/>
      <c r="C103" s="27" t="s">
        <v>21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>
        <v>2</v>
      </c>
      <c r="P103" s="37">
        <v>3</v>
      </c>
      <c r="Q103" s="37">
        <v>52</v>
      </c>
      <c r="R103" s="37">
        <v>202</v>
      </c>
      <c r="S103" s="37">
        <v>318</v>
      </c>
      <c r="T103" s="47"/>
      <c r="U103" s="63"/>
    </row>
    <row r="104" spans="1:21">
      <c r="A104" s="7"/>
      <c r="B104" s="31"/>
      <c r="C104" s="51" t="s">
        <v>154</v>
      </c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186">
        <v>5744</v>
      </c>
      <c r="O104" s="186">
        <v>49695</v>
      </c>
      <c r="P104" s="186">
        <v>91067</v>
      </c>
      <c r="Q104" s="186">
        <v>113956</v>
      </c>
      <c r="R104" s="186">
        <v>63236</v>
      </c>
      <c r="S104" s="186">
        <v>92955</v>
      </c>
      <c r="T104" s="47"/>
      <c r="U104" s="63"/>
    </row>
    <row r="105" spans="1:21">
      <c r="A105" s="7"/>
      <c r="B105" s="31"/>
      <c r="C105" s="19" t="s">
        <v>35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186">
        <v>5744</v>
      </c>
      <c r="O105" s="186">
        <v>49695</v>
      </c>
      <c r="P105" s="186">
        <v>91067</v>
      </c>
      <c r="Q105" s="186">
        <v>113956</v>
      </c>
      <c r="R105" s="186">
        <v>63236</v>
      </c>
      <c r="S105" s="186">
        <v>92955</v>
      </c>
      <c r="T105" s="47"/>
      <c r="U105" s="63"/>
    </row>
    <row r="106" spans="1:21">
      <c r="A106" s="7"/>
      <c r="B106" s="31"/>
      <c r="C106" s="20" t="s">
        <v>155</v>
      </c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>
        <v>5744</v>
      </c>
      <c r="O106" s="37">
        <v>49695</v>
      </c>
      <c r="P106" s="37">
        <v>72591</v>
      </c>
      <c r="Q106" s="37">
        <v>97632</v>
      </c>
      <c r="R106" s="37">
        <v>63236</v>
      </c>
      <c r="S106" s="37">
        <v>92955</v>
      </c>
      <c r="T106" s="47"/>
      <c r="U106" s="63"/>
    </row>
    <row r="107" spans="1:21">
      <c r="A107" s="7"/>
      <c r="B107" s="31"/>
      <c r="C107" s="27" t="s">
        <v>19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>
        <v>5690</v>
      </c>
      <c r="O107" s="37">
        <v>49274</v>
      </c>
      <c r="P107" s="37">
        <v>71998</v>
      </c>
      <c r="Q107" s="37">
        <v>97314</v>
      </c>
      <c r="R107" s="37">
        <v>63101</v>
      </c>
      <c r="S107" s="37">
        <v>92117</v>
      </c>
      <c r="T107" s="47"/>
      <c r="U107" s="63"/>
    </row>
    <row r="108" spans="1:21">
      <c r="A108" s="7"/>
      <c r="B108" s="31"/>
      <c r="C108" s="27" t="s">
        <v>23</v>
      </c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>
        <v>6</v>
      </c>
      <c r="T108" s="47"/>
      <c r="U108" s="63"/>
    </row>
    <row r="109" spans="1:21">
      <c r="A109" s="7"/>
      <c r="B109" s="31"/>
      <c r="C109" s="27" t="s">
        <v>24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>
        <v>19</v>
      </c>
      <c r="O109" s="37">
        <v>373</v>
      </c>
      <c r="P109" s="37">
        <v>446</v>
      </c>
      <c r="Q109" s="37">
        <v>133</v>
      </c>
      <c r="R109" s="37">
        <v>4</v>
      </c>
      <c r="S109" s="37">
        <v>471</v>
      </c>
      <c r="T109" s="47"/>
      <c r="U109" s="63"/>
    </row>
    <row r="110" spans="1:21">
      <c r="A110" s="7"/>
      <c r="B110" s="31"/>
      <c r="C110" s="27" t="s">
        <v>20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>
        <v>8</v>
      </c>
      <c r="O110" s="37">
        <v>46</v>
      </c>
      <c r="P110" s="37">
        <v>79</v>
      </c>
      <c r="Q110" s="37">
        <v>182</v>
      </c>
      <c r="R110" s="37">
        <v>60</v>
      </c>
      <c r="S110" s="37">
        <v>72</v>
      </c>
      <c r="T110" s="47"/>
      <c r="U110" s="63"/>
    </row>
    <row r="111" spans="1:21">
      <c r="A111" s="7"/>
      <c r="B111" s="31"/>
      <c r="C111" s="27" t="s">
        <v>21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186"/>
      <c r="N111" s="37">
        <v>27</v>
      </c>
      <c r="O111" s="37">
        <v>2</v>
      </c>
      <c r="P111" s="37">
        <v>68</v>
      </c>
      <c r="Q111" s="37">
        <v>3</v>
      </c>
      <c r="R111" s="37">
        <v>71</v>
      </c>
      <c r="S111" s="37">
        <v>289</v>
      </c>
      <c r="T111" s="47"/>
      <c r="U111" s="63"/>
    </row>
    <row r="112" spans="1:21">
      <c r="A112" s="7"/>
      <c r="B112" s="31"/>
      <c r="C112" s="20" t="s">
        <v>36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186"/>
      <c r="N112" s="37"/>
      <c r="O112" s="37"/>
      <c r="P112" s="37">
        <v>18476</v>
      </c>
      <c r="Q112" s="37">
        <v>16324</v>
      </c>
      <c r="R112" s="37"/>
      <c r="S112" s="37">
        <v>0</v>
      </c>
      <c r="T112" s="47"/>
      <c r="U112" s="63"/>
    </row>
    <row r="113" spans="1:21">
      <c r="A113" s="7"/>
      <c r="B113" s="31"/>
      <c r="C113" s="27" t="s">
        <v>19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186"/>
      <c r="N113" s="37"/>
      <c r="O113" s="37"/>
      <c r="P113" s="37">
        <v>18440</v>
      </c>
      <c r="Q113" s="37">
        <v>16301</v>
      </c>
      <c r="R113" s="37"/>
      <c r="S113" s="37">
        <v>0</v>
      </c>
      <c r="T113" s="47"/>
      <c r="U113" s="63"/>
    </row>
    <row r="114" spans="1:21">
      <c r="A114" s="7"/>
      <c r="B114" s="31"/>
      <c r="C114" s="27" t="s">
        <v>24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186"/>
      <c r="N114" s="37"/>
      <c r="O114" s="37"/>
      <c r="P114" s="37">
        <v>8</v>
      </c>
      <c r="Q114" s="37">
        <v>19</v>
      </c>
      <c r="R114" s="37"/>
      <c r="S114" s="37">
        <v>0</v>
      </c>
      <c r="T114" s="47"/>
      <c r="U114" s="63"/>
    </row>
    <row r="115" spans="1:21">
      <c r="A115" s="7"/>
      <c r="B115" s="31"/>
      <c r="C115" s="27" t="s">
        <v>20</v>
      </c>
      <c r="D115" s="37"/>
      <c r="E115" s="37"/>
      <c r="F115" s="37"/>
      <c r="G115" s="37"/>
      <c r="H115" s="37"/>
      <c r="I115" s="37"/>
      <c r="J115" s="37"/>
      <c r="K115" s="37"/>
      <c r="L115" s="37"/>
      <c r="M115" s="186"/>
      <c r="N115" s="37"/>
      <c r="O115" s="37"/>
      <c r="P115" s="37">
        <v>4</v>
      </c>
      <c r="Q115" s="37">
        <v>4</v>
      </c>
      <c r="R115" s="37"/>
      <c r="S115" s="37">
        <v>0</v>
      </c>
      <c r="T115" s="47"/>
      <c r="U115" s="63"/>
    </row>
    <row r="116" spans="1:21">
      <c r="A116" s="7"/>
      <c r="B116" s="31"/>
      <c r="C116" s="27" t="s">
        <v>21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186"/>
      <c r="N116" s="37"/>
      <c r="O116" s="37"/>
      <c r="P116" s="37">
        <v>24</v>
      </c>
      <c r="Q116" s="37">
        <v>0</v>
      </c>
      <c r="R116" s="37"/>
      <c r="S116" s="37">
        <v>0</v>
      </c>
      <c r="T116" s="47"/>
      <c r="U116" s="63"/>
    </row>
    <row r="117" spans="1:21">
      <c r="A117" s="7"/>
      <c r="B117" s="31"/>
      <c r="C117" s="51" t="s">
        <v>37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186">
        <v>51439</v>
      </c>
      <c r="N117" s="186">
        <v>160805</v>
      </c>
      <c r="O117" s="186">
        <v>165908</v>
      </c>
      <c r="P117" s="186">
        <v>207770</v>
      </c>
      <c r="Q117" s="186">
        <v>228572</v>
      </c>
      <c r="R117" s="186">
        <v>130900</v>
      </c>
      <c r="S117" s="186">
        <v>160391</v>
      </c>
      <c r="T117" s="47"/>
      <c r="U117" s="63"/>
    </row>
    <row r="118" spans="1:21">
      <c r="A118" s="7"/>
      <c r="B118" s="31"/>
      <c r="C118" s="19" t="s">
        <v>38</v>
      </c>
      <c r="D118" s="37"/>
      <c r="E118" s="37"/>
      <c r="F118" s="37"/>
      <c r="G118" s="37"/>
      <c r="H118" s="37"/>
      <c r="I118" s="37"/>
      <c r="J118" s="37"/>
      <c r="K118" s="37"/>
      <c r="L118" s="37"/>
      <c r="M118" s="186">
        <v>51439</v>
      </c>
      <c r="N118" s="186">
        <v>160805</v>
      </c>
      <c r="O118" s="186">
        <v>165908</v>
      </c>
      <c r="P118" s="186">
        <v>207770</v>
      </c>
      <c r="Q118" s="186">
        <v>228572</v>
      </c>
      <c r="R118" s="186">
        <v>130900</v>
      </c>
      <c r="S118" s="186">
        <v>160391</v>
      </c>
      <c r="T118" s="47"/>
      <c r="U118" s="63"/>
    </row>
    <row r="119" spans="1:21">
      <c r="A119" s="7"/>
      <c r="B119" s="31"/>
      <c r="C119" s="20" t="s">
        <v>156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>
        <v>51439</v>
      </c>
      <c r="N119" s="37">
        <v>160805</v>
      </c>
      <c r="O119" s="37">
        <v>165908</v>
      </c>
      <c r="P119" s="37">
        <v>207770</v>
      </c>
      <c r="Q119" s="37">
        <v>228572</v>
      </c>
      <c r="R119" s="37">
        <v>130900</v>
      </c>
      <c r="S119" s="37">
        <v>160391</v>
      </c>
      <c r="T119" s="47"/>
      <c r="U119" s="63"/>
    </row>
    <row r="120" spans="1:21">
      <c r="A120" s="7"/>
      <c r="B120" s="31"/>
      <c r="C120" s="27" t="s">
        <v>19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>
        <v>48793</v>
      </c>
      <c r="N120" s="37">
        <v>154515</v>
      </c>
      <c r="O120" s="37">
        <v>160177</v>
      </c>
      <c r="P120" s="37">
        <v>200075</v>
      </c>
      <c r="Q120" s="37">
        <v>219793</v>
      </c>
      <c r="R120" s="37">
        <v>125150</v>
      </c>
      <c r="S120" s="37">
        <v>154039</v>
      </c>
      <c r="T120" s="47"/>
      <c r="U120" s="63"/>
    </row>
    <row r="121" spans="1:21">
      <c r="A121" s="7"/>
      <c r="B121" s="31"/>
      <c r="C121" s="27" t="s">
        <v>23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>
        <v>1863</v>
      </c>
      <c r="N121" s="37">
        <v>4442</v>
      </c>
      <c r="O121" s="37">
        <v>4434</v>
      </c>
      <c r="P121" s="37">
        <v>5314</v>
      </c>
      <c r="Q121" s="37">
        <v>5407</v>
      </c>
      <c r="R121" s="37">
        <v>3735</v>
      </c>
      <c r="S121" s="37">
        <v>4195</v>
      </c>
      <c r="T121" s="47"/>
      <c r="U121" s="63"/>
    </row>
    <row r="122" spans="1:21">
      <c r="A122" s="7"/>
      <c r="B122" s="31"/>
      <c r="C122" s="27" t="s">
        <v>24</v>
      </c>
      <c r="D122" s="37"/>
      <c r="E122" s="37"/>
      <c r="F122" s="37"/>
      <c r="G122" s="37"/>
      <c r="H122" s="37"/>
      <c r="I122" s="37"/>
      <c r="J122" s="37"/>
      <c r="K122" s="37"/>
      <c r="L122" s="37"/>
      <c r="M122" s="37">
        <v>395</v>
      </c>
      <c r="N122" s="37">
        <v>775</v>
      </c>
      <c r="O122" s="37">
        <v>220</v>
      </c>
      <c r="P122" s="37">
        <v>830</v>
      </c>
      <c r="Q122" s="37">
        <v>1104</v>
      </c>
      <c r="R122" s="37">
        <v>665</v>
      </c>
      <c r="S122" s="37">
        <v>915</v>
      </c>
      <c r="T122" s="47"/>
      <c r="U122" s="63"/>
    </row>
    <row r="123" spans="1:21">
      <c r="A123" s="7"/>
      <c r="B123" s="31"/>
      <c r="C123" s="27" t="s">
        <v>20</v>
      </c>
      <c r="D123" s="37"/>
      <c r="E123" s="37"/>
      <c r="F123" s="37"/>
      <c r="G123" s="37"/>
      <c r="H123" s="37"/>
      <c r="I123" s="37"/>
      <c r="J123" s="37"/>
      <c r="K123" s="37"/>
      <c r="L123" s="37"/>
      <c r="M123" s="37">
        <v>326</v>
      </c>
      <c r="N123" s="37">
        <v>666</v>
      </c>
      <c r="O123" s="37">
        <v>613</v>
      </c>
      <c r="P123" s="37">
        <v>1523</v>
      </c>
      <c r="Q123" s="37">
        <v>2261</v>
      </c>
      <c r="R123" s="37">
        <v>1343</v>
      </c>
      <c r="S123" s="37">
        <v>1227</v>
      </c>
      <c r="T123" s="47"/>
      <c r="U123" s="63"/>
    </row>
    <row r="124" spans="1:21">
      <c r="A124" s="7"/>
      <c r="B124" s="31"/>
      <c r="C124" s="27" t="s">
        <v>21</v>
      </c>
      <c r="D124" s="37"/>
      <c r="E124" s="37"/>
      <c r="F124" s="37"/>
      <c r="G124" s="37"/>
      <c r="H124" s="37"/>
      <c r="I124" s="37"/>
      <c r="J124" s="37"/>
      <c r="K124" s="37"/>
      <c r="L124" s="37"/>
      <c r="M124" s="37">
        <v>62</v>
      </c>
      <c r="N124" s="37">
        <v>407</v>
      </c>
      <c r="O124" s="37">
        <v>464</v>
      </c>
      <c r="P124" s="37">
        <v>28</v>
      </c>
      <c r="Q124" s="37">
        <v>7</v>
      </c>
      <c r="R124" s="37">
        <v>7</v>
      </c>
      <c r="S124" s="37">
        <v>15</v>
      </c>
      <c r="T124" s="47"/>
      <c r="U124" s="63"/>
    </row>
    <row r="125" spans="1:21">
      <c r="A125" s="7"/>
      <c r="B125" s="31"/>
      <c r="C125" s="51" t="s">
        <v>39</v>
      </c>
      <c r="D125" s="186"/>
      <c r="E125" s="186"/>
      <c r="F125" s="186"/>
      <c r="G125" s="186"/>
      <c r="H125" s="186">
        <v>4612</v>
      </c>
      <c r="I125" s="186">
        <v>253992</v>
      </c>
      <c r="J125" s="186">
        <v>275278</v>
      </c>
      <c r="K125" s="186">
        <v>283316</v>
      </c>
      <c r="L125" s="186">
        <v>471605</v>
      </c>
      <c r="M125" s="186">
        <v>504071</v>
      </c>
      <c r="N125" s="186">
        <v>396012</v>
      </c>
      <c r="O125" s="186">
        <v>301390</v>
      </c>
      <c r="P125" s="186">
        <v>274693</v>
      </c>
      <c r="Q125" s="186">
        <v>250734</v>
      </c>
      <c r="R125" s="186">
        <v>183644</v>
      </c>
      <c r="S125" s="186">
        <v>232913</v>
      </c>
      <c r="T125" s="47"/>
      <c r="U125" s="63"/>
    </row>
    <row r="126" spans="1:21">
      <c r="A126" s="7"/>
      <c r="B126" s="31"/>
      <c r="C126" s="19" t="s">
        <v>40</v>
      </c>
      <c r="D126" s="186"/>
      <c r="E126" s="186"/>
      <c r="F126" s="186"/>
      <c r="G126" s="186"/>
      <c r="H126" s="186">
        <v>4612</v>
      </c>
      <c r="I126" s="186">
        <v>253992</v>
      </c>
      <c r="J126" s="186">
        <v>275278</v>
      </c>
      <c r="K126" s="186">
        <v>283316</v>
      </c>
      <c r="L126" s="186">
        <v>471605</v>
      </c>
      <c r="M126" s="186">
        <v>504071</v>
      </c>
      <c r="N126" s="186">
        <v>396012</v>
      </c>
      <c r="O126" s="186">
        <v>301390</v>
      </c>
      <c r="P126" s="186">
        <v>274693</v>
      </c>
      <c r="Q126" s="186">
        <v>250734</v>
      </c>
      <c r="R126" s="186">
        <v>183644</v>
      </c>
      <c r="S126" s="186">
        <v>232913</v>
      </c>
      <c r="T126" s="47"/>
      <c r="U126" s="63"/>
    </row>
    <row r="127" spans="1:21">
      <c r="A127" s="7"/>
      <c r="B127" s="31"/>
      <c r="C127" s="20" t="s">
        <v>40</v>
      </c>
      <c r="D127" s="37"/>
      <c r="E127" s="37"/>
      <c r="F127" s="37"/>
      <c r="G127" s="37"/>
      <c r="H127" s="37">
        <v>4612</v>
      </c>
      <c r="I127" s="37">
        <v>253992</v>
      </c>
      <c r="J127" s="37">
        <v>275278</v>
      </c>
      <c r="K127" s="37">
        <v>283316</v>
      </c>
      <c r="L127" s="37">
        <v>471605</v>
      </c>
      <c r="M127" s="37">
        <v>504071</v>
      </c>
      <c r="N127" s="37">
        <v>396012</v>
      </c>
      <c r="O127" s="37">
        <v>301390</v>
      </c>
      <c r="P127" s="37">
        <v>274693</v>
      </c>
      <c r="Q127" s="37">
        <v>250734</v>
      </c>
      <c r="R127" s="37">
        <v>183644</v>
      </c>
      <c r="S127" s="37">
        <v>232913</v>
      </c>
      <c r="T127" s="47"/>
      <c r="U127" s="63"/>
    </row>
    <row r="128" spans="1:21">
      <c r="A128" s="7"/>
      <c r="B128" s="31"/>
      <c r="C128" s="27" t="s">
        <v>19</v>
      </c>
      <c r="D128" s="37"/>
      <c r="E128" s="37"/>
      <c r="F128" s="37"/>
      <c r="G128" s="37"/>
      <c r="H128" s="37">
        <v>4612</v>
      </c>
      <c r="I128" s="37">
        <v>253936</v>
      </c>
      <c r="J128" s="37">
        <v>275243</v>
      </c>
      <c r="K128" s="37">
        <v>283111</v>
      </c>
      <c r="L128" s="37">
        <v>468596</v>
      </c>
      <c r="M128" s="37">
        <v>497155</v>
      </c>
      <c r="N128" s="37">
        <v>390164</v>
      </c>
      <c r="O128" s="37">
        <v>297091</v>
      </c>
      <c r="P128" s="37">
        <v>269088</v>
      </c>
      <c r="Q128" s="37">
        <v>244788</v>
      </c>
      <c r="R128" s="37">
        <v>179755</v>
      </c>
      <c r="S128" s="37">
        <v>228813</v>
      </c>
      <c r="T128" s="47"/>
      <c r="U128" s="63"/>
    </row>
    <row r="129" spans="1:21">
      <c r="A129" s="7"/>
      <c r="B129" s="31"/>
      <c r="C129" s="27" t="s">
        <v>23</v>
      </c>
      <c r="D129" s="37"/>
      <c r="E129" s="37"/>
      <c r="F129" s="37"/>
      <c r="G129" s="37"/>
      <c r="H129" s="37"/>
      <c r="I129" s="37">
        <v>28</v>
      </c>
      <c r="J129" s="37">
        <v>1</v>
      </c>
      <c r="K129" s="37">
        <v>182</v>
      </c>
      <c r="L129" s="37">
        <v>2845</v>
      </c>
      <c r="M129" s="37">
        <v>4852</v>
      </c>
      <c r="N129" s="37">
        <v>4534</v>
      </c>
      <c r="O129" s="37">
        <v>3447</v>
      </c>
      <c r="P129" s="37">
        <v>3592</v>
      </c>
      <c r="Q129" s="37">
        <v>4053</v>
      </c>
      <c r="R129" s="37">
        <v>3229</v>
      </c>
      <c r="S129" s="37">
        <v>3029</v>
      </c>
      <c r="T129" s="47"/>
      <c r="U129" s="63"/>
    </row>
    <row r="130" spans="1:21">
      <c r="A130" s="7"/>
      <c r="B130" s="31"/>
      <c r="C130" s="27" t="s">
        <v>24</v>
      </c>
      <c r="D130" s="37"/>
      <c r="E130" s="37"/>
      <c r="F130" s="37"/>
      <c r="G130" s="37"/>
      <c r="H130" s="37"/>
      <c r="I130" s="37">
        <v>28</v>
      </c>
      <c r="J130" s="37">
        <v>2</v>
      </c>
      <c r="K130" s="37">
        <v>8</v>
      </c>
      <c r="L130" s="37">
        <v>97</v>
      </c>
      <c r="M130" s="37">
        <v>1750</v>
      </c>
      <c r="N130" s="37">
        <v>933</v>
      </c>
      <c r="O130" s="37">
        <v>702</v>
      </c>
      <c r="P130" s="37">
        <v>1355</v>
      </c>
      <c r="Q130" s="37">
        <v>1253</v>
      </c>
      <c r="R130" s="37">
        <v>324</v>
      </c>
      <c r="S130" s="37">
        <v>833</v>
      </c>
      <c r="T130" s="47"/>
      <c r="U130" s="63"/>
    </row>
    <row r="131" spans="1:21">
      <c r="A131" s="7"/>
      <c r="B131" s="31"/>
      <c r="C131" s="27" t="s">
        <v>20</v>
      </c>
      <c r="D131" s="37"/>
      <c r="E131" s="37"/>
      <c r="F131" s="37"/>
      <c r="G131" s="37"/>
      <c r="H131" s="37"/>
      <c r="I131" s="37"/>
      <c r="J131" s="37">
        <v>7</v>
      </c>
      <c r="K131" s="37">
        <v>15</v>
      </c>
      <c r="L131" s="37">
        <v>43</v>
      </c>
      <c r="M131" s="37">
        <v>119</v>
      </c>
      <c r="N131" s="37">
        <v>361</v>
      </c>
      <c r="O131" s="37">
        <v>136</v>
      </c>
      <c r="P131" s="37">
        <v>626</v>
      </c>
      <c r="Q131" s="37">
        <v>632</v>
      </c>
      <c r="R131" s="37">
        <v>268</v>
      </c>
      <c r="S131" s="37">
        <v>229</v>
      </c>
      <c r="T131" s="47"/>
      <c r="U131" s="63"/>
    </row>
    <row r="132" spans="1:21">
      <c r="A132" s="7"/>
      <c r="B132" s="31"/>
      <c r="C132" s="27" t="s">
        <v>21</v>
      </c>
      <c r="D132" s="37"/>
      <c r="E132" s="37"/>
      <c r="F132" s="37"/>
      <c r="G132" s="37"/>
      <c r="H132" s="37"/>
      <c r="I132" s="37"/>
      <c r="J132" s="37">
        <v>25</v>
      </c>
      <c r="K132" s="37"/>
      <c r="L132" s="37">
        <v>24</v>
      </c>
      <c r="M132" s="37">
        <v>195</v>
      </c>
      <c r="N132" s="37">
        <v>20</v>
      </c>
      <c r="O132" s="37">
        <v>14</v>
      </c>
      <c r="P132" s="37">
        <v>32</v>
      </c>
      <c r="Q132" s="37">
        <v>8</v>
      </c>
      <c r="R132" s="37">
        <v>68</v>
      </c>
      <c r="S132" s="37">
        <v>9</v>
      </c>
      <c r="T132" s="47"/>
      <c r="U132" s="63"/>
    </row>
    <row r="133" spans="1:21">
      <c r="A133" s="7"/>
      <c r="B133" s="31"/>
      <c r="C133" s="51" t="s">
        <v>42</v>
      </c>
      <c r="D133" s="186">
        <v>808914</v>
      </c>
      <c r="E133" s="186">
        <v>5396826</v>
      </c>
      <c r="F133" s="186">
        <v>17348360</v>
      </c>
      <c r="G133" s="186">
        <v>30962559</v>
      </c>
      <c r="H133" s="186">
        <v>41094415</v>
      </c>
      <c r="I133" s="186">
        <v>49747899</v>
      </c>
      <c r="J133" s="186">
        <v>59801390</v>
      </c>
      <c r="K133" s="186">
        <v>66331328</v>
      </c>
      <c r="L133" s="186">
        <v>71544665</v>
      </c>
      <c r="M133" s="186">
        <v>74880677</v>
      </c>
      <c r="N133" s="186">
        <v>76048581</v>
      </c>
      <c r="O133" s="186">
        <v>76786138</v>
      </c>
      <c r="P133" s="186">
        <v>77849590</v>
      </c>
      <c r="Q133" s="186">
        <v>78775722</v>
      </c>
      <c r="R133" s="186">
        <v>51649145</v>
      </c>
      <c r="S133" s="186">
        <v>60337901</v>
      </c>
      <c r="T133" s="47"/>
      <c r="U133" s="63"/>
    </row>
    <row r="134" spans="1:21">
      <c r="A134" s="7"/>
      <c r="B134" s="31"/>
      <c r="C134" s="19" t="s">
        <v>157</v>
      </c>
      <c r="D134" s="186"/>
      <c r="E134" s="186"/>
      <c r="F134" s="186"/>
      <c r="G134" s="186"/>
      <c r="H134" s="186"/>
      <c r="I134" s="186"/>
      <c r="J134" s="186"/>
      <c r="K134" s="186"/>
      <c r="L134" s="186"/>
      <c r="M134" s="186">
        <v>5009</v>
      </c>
      <c r="N134" s="186">
        <v>29468</v>
      </c>
      <c r="O134" s="186">
        <v>38644</v>
      </c>
      <c r="P134" s="186">
        <v>43588</v>
      </c>
      <c r="Q134" s="186">
        <v>61203</v>
      </c>
      <c r="R134" s="186">
        <v>50743</v>
      </c>
      <c r="S134" s="186">
        <v>76688</v>
      </c>
      <c r="T134" s="47"/>
      <c r="U134" s="63"/>
    </row>
    <row r="135" spans="1:21">
      <c r="A135" s="7"/>
      <c r="B135" s="31"/>
      <c r="C135" s="20" t="s">
        <v>157</v>
      </c>
      <c r="D135" s="186"/>
      <c r="E135" s="186"/>
      <c r="F135" s="186"/>
      <c r="G135" s="186"/>
      <c r="H135" s="186"/>
      <c r="I135" s="186"/>
      <c r="J135" s="186"/>
      <c r="K135" s="186"/>
      <c r="L135" s="186"/>
      <c r="M135" s="37">
        <v>5009</v>
      </c>
      <c r="N135" s="37">
        <v>29468</v>
      </c>
      <c r="O135" s="37">
        <v>38644</v>
      </c>
      <c r="P135" s="37">
        <v>43588</v>
      </c>
      <c r="Q135" s="37">
        <v>61203</v>
      </c>
      <c r="R135" s="37">
        <v>50743</v>
      </c>
      <c r="S135" s="37">
        <v>76688</v>
      </c>
      <c r="T135" s="47"/>
      <c r="U135" s="63"/>
    </row>
    <row r="136" spans="1:21">
      <c r="A136" s="7"/>
      <c r="B136" s="31"/>
      <c r="C136" s="27" t="s">
        <v>19</v>
      </c>
      <c r="D136" s="186"/>
      <c r="E136" s="186"/>
      <c r="F136" s="186"/>
      <c r="G136" s="186"/>
      <c r="H136" s="186"/>
      <c r="I136" s="186"/>
      <c r="J136" s="186"/>
      <c r="K136" s="186"/>
      <c r="L136" s="186"/>
      <c r="M136" s="37">
        <v>4579</v>
      </c>
      <c r="N136" s="37">
        <v>28308</v>
      </c>
      <c r="O136" s="37">
        <v>36422</v>
      </c>
      <c r="P136" s="37">
        <v>41311</v>
      </c>
      <c r="Q136" s="37">
        <v>59212</v>
      </c>
      <c r="R136" s="37">
        <v>48719</v>
      </c>
      <c r="S136" s="37">
        <v>74561</v>
      </c>
      <c r="T136" s="47"/>
      <c r="U136" s="63"/>
    </row>
    <row r="137" spans="1:21">
      <c r="A137" s="7"/>
      <c r="B137" s="31"/>
      <c r="C137" s="27" t="s">
        <v>23</v>
      </c>
      <c r="D137" s="186"/>
      <c r="E137" s="186"/>
      <c r="F137" s="186"/>
      <c r="G137" s="186"/>
      <c r="H137" s="186"/>
      <c r="I137" s="186"/>
      <c r="J137" s="186"/>
      <c r="K137" s="186"/>
      <c r="L137" s="186"/>
      <c r="M137" s="37">
        <v>163</v>
      </c>
      <c r="N137" s="37">
        <v>740</v>
      </c>
      <c r="O137" s="37">
        <v>1157</v>
      </c>
      <c r="P137" s="37">
        <v>1231</v>
      </c>
      <c r="Q137" s="37">
        <v>876</v>
      </c>
      <c r="R137" s="37">
        <v>693</v>
      </c>
      <c r="S137" s="37">
        <v>705</v>
      </c>
      <c r="T137" s="47"/>
      <c r="U137" s="63"/>
    </row>
    <row r="138" spans="1:21">
      <c r="A138" s="7"/>
      <c r="B138" s="31"/>
      <c r="C138" s="271" t="s">
        <v>24</v>
      </c>
      <c r="D138" s="186"/>
      <c r="E138" s="186"/>
      <c r="F138" s="186"/>
      <c r="G138" s="186"/>
      <c r="H138" s="186"/>
      <c r="I138" s="186"/>
      <c r="J138" s="186"/>
      <c r="K138" s="186"/>
      <c r="L138" s="186"/>
      <c r="M138" s="37">
        <v>2</v>
      </c>
      <c r="N138" s="37">
        <v>3</v>
      </c>
      <c r="O138" s="37">
        <v>5</v>
      </c>
      <c r="P138" s="37">
        <v>3</v>
      </c>
      <c r="Q138" s="37">
        <v>34</v>
      </c>
      <c r="R138" s="37">
        <v>5</v>
      </c>
      <c r="S138" s="37">
        <v>6</v>
      </c>
      <c r="T138" s="47"/>
      <c r="U138" s="63"/>
    </row>
    <row r="139" spans="1:21">
      <c r="A139" s="7"/>
      <c r="B139" s="31"/>
      <c r="C139" s="27" t="s">
        <v>20</v>
      </c>
      <c r="D139" s="186"/>
      <c r="E139" s="186"/>
      <c r="F139" s="186"/>
      <c r="G139" s="186"/>
      <c r="H139" s="186"/>
      <c r="I139" s="186"/>
      <c r="J139" s="186"/>
      <c r="K139" s="186"/>
      <c r="L139" s="186"/>
      <c r="M139" s="37">
        <v>265</v>
      </c>
      <c r="N139" s="37">
        <v>256</v>
      </c>
      <c r="O139" s="37">
        <v>92</v>
      </c>
      <c r="P139" s="37">
        <v>187</v>
      </c>
      <c r="Q139" s="37">
        <v>420</v>
      </c>
      <c r="R139" s="37">
        <v>789</v>
      </c>
      <c r="S139" s="37">
        <v>969</v>
      </c>
      <c r="T139" s="47"/>
      <c r="U139" s="63"/>
    </row>
    <row r="140" spans="1:21">
      <c r="A140" s="7"/>
      <c r="B140" s="31"/>
      <c r="C140" s="27" t="s">
        <v>21</v>
      </c>
      <c r="D140" s="186"/>
      <c r="E140" s="186"/>
      <c r="F140" s="186"/>
      <c r="G140" s="186"/>
      <c r="H140" s="186"/>
      <c r="I140" s="186"/>
      <c r="J140" s="186"/>
      <c r="K140" s="186"/>
      <c r="L140" s="186"/>
      <c r="M140" s="37"/>
      <c r="N140" s="37">
        <v>161</v>
      </c>
      <c r="O140" s="37">
        <v>968</v>
      </c>
      <c r="P140" s="37">
        <v>856</v>
      </c>
      <c r="Q140" s="37">
        <v>661</v>
      </c>
      <c r="R140" s="37">
        <v>537</v>
      </c>
      <c r="S140" s="37">
        <v>447</v>
      </c>
      <c r="T140" s="47"/>
      <c r="U140" s="63"/>
    </row>
    <row r="141" spans="1:21">
      <c r="A141" s="7"/>
      <c r="B141" s="39"/>
      <c r="C141" s="208"/>
      <c r="D141" s="273"/>
      <c r="E141" s="273"/>
      <c r="F141" s="273"/>
      <c r="G141" s="273"/>
      <c r="H141" s="273"/>
      <c r="I141" s="273"/>
      <c r="J141" s="273"/>
      <c r="K141" s="273"/>
      <c r="L141" s="273"/>
      <c r="M141" s="266"/>
      <c r="N141" s="266"/>
      <c r="O141" s="266"/>
      <c r="P141" s="266"/>
      <c r="Q141" s="266"/>
      <c r="R141" s="266"/>
      <c r="S141" s="266"/>
      <c r="T141" s="278"/>
      <c r="U141" s="63"/>
    </row>
    <row r="142" spans="1:21">
      <c r="A142" s="7"/>
      <c r="B142" s="31"/>
      <c r="C142" s="19" t="s">
        <v>158</v>
      </c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>
        <v>42097</v>
      </c>
      <c r="O142" s="186">
        <v>82929</v>
      </c>
      <c r="P142" s="186">
        <v>101674</v>
      </c>
      <c r="Q142" s="186">
        <v>116826</v>
      </c>
      <c r="R142" s="186">
        <v>103564</v>
      </c>
      <c r="S142" s="186">
        <v>169998</v>
      </c>
      <c r="T142" s="47"/>
      <c r="U142" s="63"/>
    </row>
    <row r="143" spans="1:21">
      <c r="A143" s="7"/>
      <c r="B143" s="31"/>
      <c r="C143" s="20" t="s">
        <v>159</v>
      </c>
      <c r="D143" s="186"/>
      <c r="E143" s="186"/>
      <c r="F143" s="186"/>
      <c r="G143" s="186"/>
      <c r="H143" s="186"/>
      <c r="I143" s="186"/>
      <c r="J143" s="186"/>
      <c r="K143" s="186"/>
      <c r="L143" s="186"/>
      <c r="M143" s="37"/>
      <c r="N143" s="37">
        <v>42097</v>
      </c>
      <c r="O143" s="37">
        <v>82929</v>
      </c>
      <c r="P143" s="37">
        <v>101674</v>
      </c>
      <c r="Q143" s="37">
        <v>116826</v>
      </c>
      <c r="R143" s="37">
        <v>103564</v>
      </c>
      <c r="S143" s="37">
        <v>169998</v>
      </c>
      <c r="T143" s="47"/>
      <c r="U143" s="63"/>
    </row>
    <row r="144" spans="1:21">
      <c r="A144" s="7"/>
      <c r="B144" s="31"/>
      <c r="C144" s="27" t="s">
        <v>19</v>
      </c>
      <c r="D144" s="186"/>
      <c r="E144" s="186"/>
      <c r="F144" s="186"/>
      <c r="G144" s="186"/>
      <c r="H144" s="186"/>
      <c r="I144" s="186"/>
      <c r="J144" s="186"/>
      <c r="K144" s="186"/>
      <c r="L144" s="186"/>
      <c r="M144" s="37"/>
      <c r="N144" s="37">
        <v>40454</v>
      </c>
      <c r="O144" s="37">
        <v>80917</v>
      </c>
      <c r="P144" s="37">
        <v>99468</v>
      </c>
      <c r="Q144" s="37">
        <v>115143</v>
      </c>
      <c r="R144" s="37">
        <v>102114</v>
      </c>
      <c r="S144" s="37">
        <v>168256</v>
      </c>
      <c r="T144" s="47"/>
      <c r="U144" s="63"/>
    </row>
    <row r="145" spans="1:21">
      <c r="A145" s="7"/>
      <c r="B145" s="31"/>
      <c r="C145" s="27" t="s">
        <v>23</v>
      </c>
      <c r="D145" s="186"/>
      <c r="E145" s="186"/>
      <c r="F145" s="186"/>
      <c r="G145" s="186"/>
      <c r="H145" s="186"/>
      <c r="I145" s="186"/>
      <c r="J145" s="186"/>
      <c r="K145" s="186"/>
      <c r="L145" s="186"/>
      <c r="M145" s="37"/>
      <c r="N145" s="37">
        <v>401</v>
      </c>
      <c r="O145" s="37">
        <v>1023</v>
      </c>
      <c r="P145" s="37">
        <v>1479</v>
      </c>
      <c r="Q145" s="37">
        <v>989</v>
      </c>
      <c r="R145" s="37">
        <v>767</v>
      </c>
      <c r="S145" s="37">
        <v>763</v>
      </c>
      <c r="T145" s="47"/>
      <c r="U145" s="63"/>
    </row>
    <row r="146" spans="1:21">
      <c r="A146" s="7"/>
      <c r="B146" s="31"/>
      <c r="C146" s="27" t="s">
        <v>24</v>
      </c>
      <c r="D146" s="186"/>
      <c r="E146" s="186"/>
      <c r="F146" s="186"/>
      <c r="G146" s="186"/>
      <c r="H146" s="186"/>
      <c r="I146" s="186"/>
      <c r="J146" s="186"/>
      <c r="K146" s="186"/>
      <c r="L146" s="186"/>
      <c r="M146" s="37"/>
      <c r="N146" s="37">
        <v>3</v>
      </c>
      <c r="O146" s="37">
        <v>9</v>
      </c>
      <c r="P146" s="37">
        <v>37</v>
      </c>
      <c r="Q146" s="37">
        <v>12</v>
      </c>
      <c r="R146" s="37">
        <v>16</v>
      </c>
      <c r="S146" s="37">
        <v>11</v>
      </c>
      <c r="T146" s="47"/>
      <c r="U146" s="63"/>
    </row>
    <row r="147" spans="1:21">
      <c r="A147" s="7"/>
      <c r="B147" s="31"/>
      <c r="C147" s="27" t="s">
        <v>20</v>
      </c>
      <c r="D147" s="186"/>
      <c r="E147" s="186"/>
      <c r="F147" s="186"/>
      <c r="G147" s="186"/>
      <c r="H147" s="186"/>
      <c r="I147" s="186"/>
      <c r="J147" s="186"/>
      <c r="K147" s="186"/>
      <c r="L147" s="186"/>
      <c r="M147" s="37"/>
      <c r="N147" s="37">
        <v>1231</v>
      </c>
      <c r="O147" s="37">
        <v>953</v>
      </c>
      <c r="P147" s="37">
        <v>670</v>
      </c>
      <c r="Q147" s="37">
        <v>662</v>
      </c>
      <c r="R147" s="37">
        <v>636</v>
      </c>
      <c r="S147" s="37">
        <v>926</v>
      </c>
      <c r="T147" s="47"/>
      <c r="U147" s="63"/>
    </row>
    <row r="148" spans="1:21">
      <c r="A148" s="7"/>
      <c r="B148" s="31"/>
      <c r="C148" s="27" t="s">
        <v>21</v>
      </c>
      <c r="D148" s="186"/>
      <c r="E148" s="186"/>
      <c r="F148" s="186"/>
      <c r="G148" s="186"/>
      <c r="H148" s="186"/>
      <c r="I148" s="186"/>
      <c r="J148" s="186"/>
      <c r="K148" s="186"/>
      <c r="L148" s="186"/>
      <c r="M148" s="37"/>
      <c r="N148" s="37">
        <v>8</v>
      </c>
      <c r="O148" s="37">
        <v>27</v>
      </c>
      <c r="P148" s="37">
        <v>20</v>
      </c>
      <c r="Q148" s="37">
        <v>20</v>
      </c>
      <c r="R148" s="37">
        <v>31</v>
      </c>
      <c r="S148" s="37">
        <v>42</v>
      </c>
      <c r="T148" s="47"/>
      <c r="U148" s="63"/>
    </row>
    <row r="149" spans="1:21">
      <c r="A149" s="7"/>
      <c r="B149" s="31"/>
      <c r="C149" s="19" t="s">
        <v>186</v>
      </c>
      <c r="D149" s="186"/>
      <c r="E149" s="186"/>
      <c r="F149" s="186"/>
      <c r="G149" s="186"/>
      <c r="H149" s="186"/>
      <c r="I149" s="186"/>
      <c r="J149" s="186"/>
      <c r="K149" s="186"/>
      <c r="L149" s="186"/>
      <c r="M149" s="37"/>
      <c r="N149" s="37"/>
      <c r="O149" s="37"/>
      <c r="P149" s="186">
        <v>22824</v>
      </c>
      <c r="Q149" s="186">
        <v>58047</v>
      </c>
      <c r="R149" s="186">
        <v>62214</v>
      </c>
      <c r="S149" s="186">
        <v>80530</v>
      </c>
      <c r="T149" s="47"/>
      <c r="U149" s="63"/>
    </row>
    <row r="150" spans="1:21">
      <c r="A150" s="7"/>
      <c r="B150" s="31"/>
      <c r="C150" s="20" t="s">
        <v>186</v>
      </c>
      <c r="D150" s="186"/>
      <c r="E150" s="186"/>
      <c r="F150" s="186"/>
      <c r="G150" s="186"/>
      <c r="H150" s="186"/>
      <c r="I150" s="186"/>
      <c r="J150" s="186"/>
      <c r="K150" s="186"/>
      <c r="L150" s="186"/>
      <c r="M150" s="37"/>
      <c r="N150" s="37"/>
      <c r="O150" s="37"/>
      <c r="P150" s="37">
        <v>22824</v>
      </c>
      <c r="Q150" s="37">
        <v>58047</v>
      </c>
      <c r="R150" s="37">
        <v>62214</v>
      </c>
      <c r="S150" s="37">
        <v>80530</v>
      </c>
      <c r="T150" s="47"/>
      <c r="U150" s="63"/>
    </row>
    <row r="151" spans="1:21">
      <c r="A151" s="7"/>
      <c r="B151" s="31"/>
      <c r="C151" s="27" t="s">
        <v>19</v>
      </c>
      <c r="D151" s="186"/>
      <c r="E151" s="186"/>
      <c r="F151" s="186"/>
      <c r="G151" s="186"/>
      <c r="H151" s="186"/>
      <c r="I151" s="186"/>
      <c r="J151" s="186"/>
      <c r="K151" s="186"/>
      <c r="L151" s="186"/>
      <c r="M151" s="37"/>
      <c r="N151" s="37"/>
      <c r="O151" s="37"/>
      <c r="P151" s="37">
        <v>21710</v>
      </c>
      <c r="Q151" s="37">
        <v>56562</v>
      </c>
      <c r="R151" s="37">
        <v>61362</v>
      </c>
      <c r="S151" s="37">
        <v>78567</v>
      </c>
      <c r="T151" s="47"/>
      <c r="U151" s="63"/>
    </row>
    <row r="152" spans="1:21">
      <c r="A152" s="7"/>
      <c r="B152" s="31"/>
      <c r="C152" s="27" t="s">
        <v>23</v>
      </c>
      <c r="D152" s="186"/>
      <c r="E152" s="186"/>
      <c r="F152" s="186"/>
      <c r="G152" s="186"/>
      <c r="H152" s="186"/>
      <c r="I152" s="186"/>
      <c r="J152" s="186"/>
      <c r="K152" s="186"/>
      <c r="L152" s="186"/>
      <c r="M152" s="37"/>
      <c r="N152" s="37"/>
      <c r="O152" s="37"/>
      <c r="P152" s="37">
        <v>152</v>
      </c>
      <c r="Q152" s="37">
        <v>110</v>
      </c>
      <c r="R152" s="37">
        <v>60</v>
      </c>
      <c r="S152" s="37">
        <v>104</v>
      </c>
      <c r="T152" s="47"/>
      <c r="U152" s="63"/>
    </row>
    <row r="153" spans="1:21">
      <c r="A153" s="7"/>
      <c r="B153" s="31"/>
      <c r="C153" s="27" t="s">
        <v>24</v>
      </c>
      <c r="D153" s="186"/>
      <c r="E153" s="186"/>
      <c r="F153" s="186"/>
      <c r="G153" s="186"/>
      <c r="H153" s="186"/>
      <c r="I153" s="186"/>
      <c r="J153" s="186"/>
      <c r="K153" s="186"/>
      <c r="L153" s="186"/>
      <c r="M153" s="37"/>
      <c r="N153" s="37"/>
      <c r="O153" s="37"/>
      <c r="P153" s="37"/>
      <c r="Q153" s="37">
        <v>5</v>
      </c>
      <c r="R153" s="37">
        <v>12</v>
      </c>
      <c r="S153" s="37">
        <v>0</v>
      </c>
      <c r="T153" s="47"/>
      <c r="U153" s="63"/>
    </row>
    <row r="154" spans="1:21">
      <c r="A154" s="7"/>
      <c r="B154" s="31"/>
      <c r="C154" s="27" t="s">
        <v>20</v>
      </c>
      <c r="D154" s="186"/>
      <c r="E154" s="186"/>
      <c r="F154" s="186"/>
      <c r="G154" s="186"/>
      <c r="H154" s="186"/>
      <c r="I154" s="186"/>
      <c r="J154" s="186"/>
      <c r="K154" s="186"/>
      <c r="L154" s="186"/>
      <c r="M154" s="37"/>
      <c r="N154" s="37"/>
      <c r="O154" s="37"/>
      <c r="P154" s="37">
        <v>909</v>
      </c>
      <c r="Q154" s="37">
        <v>1358</v>
      </c>
      <c r="R154" s="37">
        <v>748</v>
      </c>
      <c r="S154" s="37">
        <v>1843</v>
      </c>
      <c r="T154" s="47"/>
      <c r="U154" s="63"/>
    </row>
    <row r="155" spans="1:21">
      <c r="A155" s="7"/>
      <c r="B155" s="31"/>
      <c r="C155" s="27" t="s">
        <v>21</v>
      </c>
      <c r="D155" s="186"/>
      <c r="E155" s="186"/>
      <c r="F155" s="186"/>
      <c r="G155" s="186"/>
      <c r="H155" s="186"/>
      <c r="I155" s="186"/>
      <c r="J155" s="186"/>
      <c r="K155" s="186"/>
      <c r="L155" s="186"/>
      <c r="M155" s="37"/>
      <c r="N155" s="37"/>
      <c r="O155" s="37"/>
      <c r="P155" s="37">
        <v>53</v>
      </c>
      <c r="Q155" s="37">
        <v>12</v>
      </c>
      <c r="R155" s="37">
        <v>32</v>
      </c>
      <c r="S155" s="37">
        <v>16</v>
      </c>
      <c r="T155" s="47"/>
      <c r="U155" s="63"/>
    </row>
    <row r="156" spans="1:21">
      <c r="A156" s="7"/>
      <c r="B156" s="31"/>
      <c r="C156" s="19" t="s">
        <v>160</v>
      </c>
      <c r="D156" s="186"/>
      <c r="E156" s="186"/>
      <c r="F156" s="186"/>
      <c r="G156" s="186"/>
      <c r="H156" s="186"/>
      <c r="I156" s="186"/>
      <c r="J156" s="186"/>
      <c r="K156" s="186">
        <v>147142</v>
      </c>
      <c r="L156" s="186">
        <v>512784</v>
      </c>
      <c r="M156" s="186">
        <v>603203</v>
      </c>
      <c r="N156" s="186">
        <v>601128</v>
      </c>
      <c r="O156" s="186">
        <v>623730</v>
      </c>
      <c r="P156" s="186">
        <v>640306</v>
      </c>
      <c r="Q156" s="186">
        <v>693210</v>
      </c>
      <c r="R156" s="186">
        <v>470432</v>
      </c>
      <c r="S156" s="186">
        <v>482050</v>
      </c>
      <c r="T156" s="47"/>
      <c r="U156" s="63"/>
    </row>
    <row r="157" spans="1:21">
      <c r="A157" s="7"/>
      <c r="B157" s="31"/>
      <c r="C157" s="20" t="s">
        <v>161</v>
      </c>
      <c r="D157" s="186"/>
      <c r="E157" s="186"/>
      <c r="F157" s="186"/>
      <c r="G157" s="186"/>
      <c r="H157" s="186"/>
      <c r="I157" s="186"/>
      <c r="J157" s="186"/>
      <c r="K157" s="37">
        <v>147142</v>
      </c>
      <c r="L157" s="37">
        <v>512784</v>
      </c>
      <c r="M157" s="37">
        <v>603203</v>
      </c>
      <c r="N157" s="37">
        <v>601128</v>
      </c>
      <c r="O157" s="37">
        <v>623730</v>
      </c>
      <c r="P157" s="37">
        <v>640306</v>
      </c>
      <c r="Q157" s="37">
        <v>693210</v>
      </c>
      <c r="R157" s="37">
        <v>470432</v>
      </c>
      <c r="S157" s="37">
        <v>482050</v>
      </c>
      <c r="T157" s="47"/>
      <c r="U157" s="63"/>
    </row>
    <row r="158" spans="1:21">
      <c r="A158" s="7"/>
      <c r="B158" s="31"/>
      <c r="C158" s="27" t="s">
        <v>19</v>
      </c>
      <c r="D158" s="186"/>
      <c r="E158" s="186"/>
      <c r="F158" s="186"/>
      <c r="G158" s="186"/>
      <c r="H158" s="186"/>
      <c r="I158" s="186"/>
      <c r="J158" s="186"/>
      <c r="K158" s="37">
        <v>131828</v>
      </c>
      <c r="L158" s="37">
        <v>452707</v>
      </c>
      <c r="M158" s="37">
        <v>544902</v>
      </c>
      <c r="N158" s="37">
        <v>532870</v>
      </c>
      <c r="O158" s="37">
        <v>537366</v>
      </c>
      <c r="P158" s="37">
        <v>550527</v>
      </c>
      <c r="Q158" s="37">
        <v>600360</v>
      </c>
      <c r="R158" s="37">
        <v>411976</v>
      </c>
      <c r="S158" s="37">
        <v>418913</v>
      </c>
      <c r="T158" s="47"/>
      <c r="U158" s="63"/>
    </row>
    <row r="159" spans="1:21">
      <c r="A159" s="7"/>
      <c r="B159" s="31"/>
      <c r="C159" s="27" t="s">
        <v>23</v>
      </c>
      <c r="D159" s="186"/>
      <c r="E159" s="186"/>
      <c r="F159" s="186"/>
      <c r="G159" s="186"/>
      <c r="H159" s="186"/>
      <c r="I159" s="186"/>
      <c r="J159" s="186"/>
      <c r="K159" s="37">
        <v>6</v>
      </c>
      <c r="L159" s="37">
        <v>19</v>
      </c>
      <c r="M159" s="37">
        <v>8</v>
      </c>
      <c r="N159" s="37">
        <v>266</v>
      </c>
      <c r="O159" s="37">
        <v>184</v>
      </c>
      <c r="P159" s="37">
        <v>24</v>
      </c>
      <c r="Q159" s="37">
        <v>16</v>
      </c>
      <c r="R159" s="37">
        <v>13</v>
      </c>
      <c r="S159" s="37">
        <v>14</v>
      </c>
      <c r="T159" s="47"/>
      <c r="U159" s="63"/>
    </row>
    <row r="160" spans="1:21">
      <c r="A160" s="7"/>
      <c r="B160" s="31"/>
      <c r="C160" s="27" t="s">
        <v>24</v>
      </c>
      <c r="D160" s="186"/>
      <c r="E160" s="186"/>
      <c r="F160" s="186"/>
      <c r="G160" s="186"/>
      <c r="H160" s="186"/>
      <c r="I160" s="186"/>
      <c r="J160" s="186"/>
      <c r="K160" s="37">
        <v>11</v>
      </c>
      <c r="L160" s="37"/>
      <c r="M160" s="37">
        <v>174</v>
      </c>
      <c r="N160" s="37">
        <v>121</v>
      </c>
      <c r="O160" s="37">
        <v>14</v>
      </c>
      <c r="P160" s="37">
        <v>25</v>
      </c>
      <c r="Q160" s="37">
        <v>11</v>
      </c>
      <c r="R160" s="37">
        <v>51</v>
      </c>
      <c r="S160" s="37">
        <v>19</v>
      </c>
      <c r="T160" s="47"/>
      <c r="U160" s="63"/>
    </row>
    <row r="161" spans="1:21">
      <c r="A161" s="7"/>
      <c r="B161" s="31"/>
      <c r="C161" s="27" t="s">
        <v>20</v>
      </c>
      <c r="D161" s="186"/>
      <c r="E161" s="186"/>
      <c r="F161" s="186"/>
      <c r="G161" s="186"/>
      <c r="H161" s="186"/>
      <c r="I161" s="186"/>
      <c r="J161" s="186"/>
      <c r="K161" s="37">
        <v>14624</v>
      </c>
      <c r="L161" s="37">
        <v>58099</v>
      </c>
      <c r="M161" s="37">
        <v>56000</v>
      </c>
      <c r="N161" s="37">
        <v>66543</v>
      </c>
      <c r="O161" s="37">
        <v>85294</v>
      </c>
      <c r="P161" s="37">
        <v>89204</v>
      </c>
      <c r="Q161" s="37">
        <v>92121</v>
      </c>
      <c r="R161" s="37">
        <v>57392</v>
      </c>
      <c r="S161" s="37">
        <v>62193</v>
      </c>
      <c r="T161" s="47"/>
      <c r="U161" s="63"/>
    </row>
    <row r="162" spans="1:21">
      <c r="A162" s="7"/>
      <c r="B162" s="31"/>
      <c r="C162" s="27" t="s">
        <v>21</v>
      </c>
      <c r="D162" s="186"/>
      <c r="E162" s="186"/>
      <c r="F162" s="186"/>
      <c r="G162" s="186"/>
      <c r="H162" s="186"/>
      <c r="I162" s="186"/>
      <c r="J162" s="186"/>
      <c r="K162" s="37">
        <v>673</v>
      </c>
      <c r="L162" s="37">
        <v>1959</v>
      </c>
      <c r="M162" s="37">
        <v>2119</v>
      </c>
      <c r="N162" s="37">
        <v>1328</v>
      </c>
      <c r="O162" s="37">
        <v>872</v>
      </c>
      <c r="P162" s="37">
        <v>526</v>
      </c>
      <c r="Q162" s="37">
        <v>702</v>
      </c>
      <c r="R162" s="37">
        <v>1000</v>
      </c>
      <c r="S162" s="37">
        <v>911</v>
      </c>
      <c r="T162" s="47"/>
      <c r="U162" s="63"/>
    </row>
    <row r="163" spans="1:21">
      <c r="A163" s="7"/>
      <c r="B163" s="31"/>
      <c r="C163" s="19" t="s">
        <v>43</v>
      </c>
      <c r="D163" s="186"/>
      <c r="E163" s="186"/>
      <c r="F163" s="186"/>
      <c r="G163" s="186"/>
      <c r="H163" s="186"/>
      <c r="I163" s="186"/>
      <c r="J163" s="186">
        <v>87420</v>
      </c>
      <c r="K163" s="186">
        <v>386613</v>
      </c>
      <c r="L163" s="186">
        <v>462958</v>
      </c>
      <c r="M163" s="186">
        <v>511749</v>
      </c>
      <c r="N163" s="186">
        <v>567963</v>
      </c>
      <c r="O163" s="186">
        <v>631857</v>
      </c>
      <c r="P163" s="186">
        <v>746238</v>
      </c>
      <c r="Q163" s="186">
        <v>883676</v>
      </c>
      <c r="R163" s="186">
        <v>569811</v>
      </c>
      <c r="S163" s="186">
        <v>747988</v>
      </c>
      <c r="T163" s="47"/>
      <c r="U163" s="63"/>
    </row>
    <row r="164" spans="1:21">
      <c r="A164" s="7"/>
      <c r="B164" s="31"/>
      <c r="C164" s="20" t="s">
        <v>44</v>
      </c>
      <c r="D164" s="37"/>
      <c r="E164" s="37"/>
      <c r="F164" s="37"/>
      <c r="G164" s="37"/>
      <c r="H164" s="37"/>
      <c r="I164" s="37"/>
      <c r="J164" s="37"/>
      <c r="K164" s="37"/>
      <c r="L164" s="37">
        <v>3849</v>
      </c>
      <c r="M164" s="37">
        <v>297458</v>
      </c>
      <c r="N164" s="37">
        <v>289787</v>
      </c>
      <c r="O164" s="37">
        <v>266010</v>
      </c>
      <c r="P164" s="37">
        <v>344571</v>
      </c>
      <c r="Q164" s="37">
        <v>369584</v>
      </c>
      <c r="R164" s="37">
        <v>108253</v>
      </c>
      <c r="S164" s="37">
        <v>168048</v>
      </c>
      <c r="T164" s="47"/>
      <c r="U164" s="63"/>
    </row>
    <row r="165" spans="1:21">
      <c r="A165" s="7"/>
      <c r="B165" s="31"/>
      <c r="C165" s="27" t="s">
        <v>19</v>
      </c>
      <c r="D165" s="37"/>
      <c r="E165" s="37"/>
      <c r="F165" s="37"/>
      <c r="G165" s="37"/>
      <c r="H165" s="37"/>
      <c r="I165" s="37"/>
      <c r="J165" s="37"/>
      <c r="K165" s="37"/>
      <c r="L165" s="37">
        <v>3623</v>
      </c>
      <c r="M165" s="37">
        <v>279279</v>
      </c>
      <c r="N165" s="37">
        <v>265040</v>
      </c>
      <c r="O165" s="37">
        <v>247170</v>
      </c>
      <c r="P165" s="37">
        <v>319561</v>
      </c>
      <c r="Q165" s="37">
        <v>335726</v>
      </c>
      <c r="R165" s="37">
        <v>95675</v>
      </c>
      <c r="S165" s="37">
        <v>146861</v>
      </c>
      <c r="T165" s="47"/>
      <c r="U165" s="63"/>
    </row>
    <row r="166" spans="1:21">
      <c r="A166" s="7"/>
      <c r="B166" s="31"/>
      <c r="C166" s="27" t="s">
        <v>23</v>
      </c>
      <c r="D166" s="37"/>
      <c r="E166" s="37"/>
      <c r="F166" s="37"/>
      <c r="G166" s="37"/>
      <c r="H166" s="37"/>
      <c r="I166" s="37"/>
      <c r="J166" s="37"/>
      <c r="K166" s="37"/>
      <c r="L166" s="37">
        <v>3</v>
      </c>
      <c r="M166" s="37">
        <v>634</v>
      </c>
      <c r="N166" s="37">
        <v>0</v>
      </c>
      <c r="O166" s="37"/>
      <c r="P166" s="37"/>
      <c r="Q166" s="37">
        <v>243</v>
      </c>
      <c r="R166" s="37">
        <v>75</v>
      </c>
      <c r="S166" s="37">
        <v>6</v>
      </c>
      <c r="T166" s="47"/>
      <c r="U166" s="63"/>
    </row>
    <row r="167" spans="1:21">
      <c r="A167" s="7"/>
      <c r="B167" s="31"/>
      <c r="C167" s="27" t="s">
        <v>24</v>
      </c>
      <c r="D167" s="37"/>
      <c r="E167" s="37"/>
      <c r="F167" s="37"/>
      <c r="G167" s="37"/>
      <c r="H167" s="37"/>
      <c r="I167" s="37"/>
      <c r="J167" s="37"/>
      <c r="K167" s="37"/>
      <c r="L167" s="37"/>
      <c r="M167" s="37">
        <v>51</v>
      </c>
      <c r="N167" s="37">
        <v>49</v>
      </c>
      <c r="O167" s="37">
        <v>10</v>
      </c>
      <c r="P167" s="37">
        <v>118</v>
      </c>
      <c r="Q167" s="37">
        <v>200</v>
      </c>
      <c r="R167" s="37">
        <v>21</v>
      </c>
      <c r="S167" s="37">
        <v>34</v>
      </c>
      <c r="T167" s="47"/>
      <c r="U167" s="63"/>
    </row>
    <row r="168" spans="1:21">
      <c r="A168" s="7"/>
      <c r="B168" s="31"/>
      <c r="C168" s="27" t="s">
        <v>20</v>
      </c>
      <c r="D168" s="37"/>
      <c r="E168" s="37"/>
      <c r="F168" s="37"/>
      <c r="G168" s="37"/>
      <c r="H168" s="37"/>
      <c r="I168" s="37"/>
      <c r="J168" s="37"/>
      <c r="K168" s="37"/>
      <c r="L168" s="37">
        <v>31</v>
      </c>
      <c r="M168" s="37">
        <v>1531</v>
      </c>
      <c r="N168" s="37">
        <v>1720</v>
      </c>
      <c r="O168" s="37">
        <v>2911</v>
      </c>
      <c r="P168" s="37">
        <v>6548</v>
      </c>
      <c r="Q168" s="37">
        <v>18782</v>
      </c>
      <c r="R168" s="37">
        <v>8193</v>
      </c>
      <c r="S168" s="37">
        <v>14128</v>
      </c>
      <c r="T168" s="47"/>
      <c r="U168" s="63"/>
    </row>
    <row r="169" spans="1:21">
      <c r="A169" s="7"/>
      <c r="B169" s="31"/>
      <c r="C169" s="27" t="s">
        <v>21</v>
      </c>
      <c r="D169" s="37"/>
      <c r="E169" s="37"/>
      <c r="F169" s="37"/>
      <c r="G169" s="37"/>
      <c r="H169" s="37"/>
      <c r="I169" s="37"/>
      <c r="J169" s="37"/>
      <c r="K169" s="37"/>
      <c r="L169" s="37">
        <v>192</v>
      </c>
      <c r="M169" s="37">
        <v>15963</v>
      </c>
      <c r="N169" s="37">
        <v>22978</v>
      </c>
      <c r="O169" s="37">
        <v>15919</v>
      </c>
      <c r="P169" s="37">
        <v>18344</v>
      </c>
      <c r="Q169" s="37">
        <v>14633</v>
      </c>
      <c r="R169" s="37">
        <v>4289</v>
      </c>
      <c r="S169" s="37">
        <v>7019</v>
      </c>
      <c r="T169" s="47"/>
      <c r="U169" s="63"/>
    </row>
    <row r="170" spans="1:21">
      <c r="A170" s="7"/>
      <c r="B170" s="12"/>
      <c r="C170" s="20" t="s">
        <v>162</v>
      </c>
      <c r="D170" s="192"/>
      <c r="E170" s="192"/>
      <c r="F170" s="192"/>
      <c r="G170" s="192"/>
      <c r="H170" s="192"/>
      <c r="I170" s="192"/>
      <c r="J170" s="192"/>
      <c r="K170" s="192"/>
      <c r="L170" s="192"/>
      <c r="M170" s="37">
        <v>2212</v>
      </c>
      <c r="N170" s="37">
        <v>123308</v>
      </c>
      <c r="O170" s="37">
        <v>131915</v>
      </c>
      <c r="P170" s="37">
        <v>178015</v>
      </c>
      <c r="Q170" s="37">
        <v>216576</v>
      </c>
      <c r="R170" s="37">
        <v>159820</v>
      </c>
      <c r="S170" s="37">
        <v>134888</v>
      </c>
      <c r="T170" s="47"/>
      <c r="U170" s="59"/>
    </row>
    <row r="171" spans="1:21">
      <c r="A171" s="7"/>
      <c r="B171" s="12"/>
      <c r="C171" s="27" t="s">
        <v>19</v>
      </c>
      <c r="D171" s="192"/>
      <c r="E171" s="192"/>
      <c r="F171" s="192"/>
      <c r="G171" s="192"/>
      <c r="H171" s="192"/>
      <c r="I171" s="192"/>
      <c r="J171" s="192"/>
      <c r="K171" s="192"/>
      <c r="L171" s="192"/>
      <c r="M171" s="37">
        <v>2145</v>
      </c>
      <c r="N171" s="37">
        <v>120281</v>
      </c>
      <c r="O171" s="37">
        <v>128835</v>
      </c>
      <c r="P171" s="37">
        <v>170310</v>
      </c>
      <c r="Q171" s="37">
        <v>203904</v>
      </c>
      <c r="R171" s="37">
        <v>141792</v>
      </c>
      <c r="S171" s="37">
        <v>117489</v>
      </c>
      <c r="T171" s="47"/>
      <c r="U171" s="59"/>
    </row>
    <row r="172" spans="1:21">
      <c r="A172" s="7"/>
      <c r="B172" s="12"/>
      <c r="C172" s="27" t="s">
        <v>23</v>
      </c>
      <c r="D172" s="192"/>
      <c r="E172" s="192"/>
      <c r="F172" s="192"/>
      <c r="G172" s="192"/>
      <c r="H172" s="192"/>
      <c r="I172" s="192"/>
      <c r="J172" s="192"/>
      <c r="K172" s="192"/>
      <c r="L172" s="192"/>
      <c r="M172" s="37">
        <v>1</v>
      </c>
      <c r="N172" s="37">
        <v>0</v>
      </c>
      <c r="O172" s="37"/>
      <c r="P172" s="37">
        <v>2</v>
      </c>
      <c r="Q172" s="37">
        <v>413</v>
      </c>
      <c r="R172" s="37">
        <v>179</v>
      </c>
      <c r="S172" s="37">
        <v>164</v>
      </c>
      <c r="T172" s="47"/>
      <c r="U172" s="59"/>
    </row>
    <row r="173" spans="1:21">
      <c r="A173" s="7"/>
      <c r="B173" s="12"/>
      <c r="C173" s="27" t="s">
        <v>24</v>
      </c>
      <c r="D173" s="192"/>
      <c r="E173" s="192"/>
      <c r="F173" s="192"/>
      <c r="G173" s="192"/>
      <c r="H173" s="192"/>
      <c r="I173" s="192"/>
      <c r="J173" s="192"/>
      <c r="K173" s="192"/>
      <c r="L173" s="192"/>
      <c r="M173" s="37"/>
      <c r="N173" s="37">
        <v>89</v>
      </c>
      <c r="O173" s="37">
        <v>174</v>
      </c>
      <c r="P173" s="37">
        <v>181</v>
      </c>
      <c r="Q173" s="37">
        <v>143</v>
      </c>
      <c r="R173" s="37">
        <v>97</v>
      </c>
      <c r="S173" s="37">
        <v>1344</v>
      </c>
      <c r="T173" s="47"/>
      <c r="U173" s="59"/>
    </row>
    <row r="174" spans="1:21">
      <c r="A174" s="7"/>
      <c r="B174" s="12"/>
      <c r="C174" s="27" t="s">
        <v>20</v>
      </c>
      <c r="D174" s="192"/>
      <c r="E174" s="192"/>
      <c r="F174" s="192"/>
      <c r="G174" s="192"/>
      <c r="H174" s="192"/>
      <c r="I174" s="192"/>
      <c r="J174" s="192"/>
      <c r="K174" s="192"/>
      <c r="L174" s="192"/>
      <c r="M174" s="37">
        <v>19</v>
      </c>
      <c r="N174" s="37">
        <v>234</v>
      </c>
      <c r="O174" s="37">
        <v>363</v>
      </c>
      <c r="P174" s="37">
        <v>2173</v>
      </c>
      <c r="Q174" s="37">
        <v>8685</v>
      </c>
      <c r="R174" s="37">
        <v>14128</v>
      </c>
      <c r="S174" s="37">
        <v>12193</v>
      </c>
      <c r="T174" s="47"/>
      <c r="U174" s="59"/>
    </row>
    <row r="175" spans="1:21">
      <c r="A175" s="7"/>
      <c r="B175" s="12"/>
      <c r="C175" s="27" t="s">
        <v>21</v>
      </c>
      <c r="D175" s="192"/>
      <c r="E175" s="192"/>
      <c r="F175" s="192"/>
      <c r="G175" s="192"/>
      <c r="H175" s="192"/>
      <c r="I175" s="192"/>
      <c r="J175" s="192"/>
      <c r="K175" s="192"/>
      <c r="L175" s="192"/>
      <c r="M175" s="37">
        <v>47</v>
      </c>
      <c r="N175" s="37">
        <v>2704</v>
      </c>
      <c r="O175" s="37">
        <v>2543</v>
      </c>
      <c r="P175" s="37">
        <v>5349</v>
      </c>
      <c r="Q175" s="37">
        <v>3431</v>
      </c>
      <c r="R175" s="37">
        <v>3624</v>
      </c>
      <c r="S175" s="37">
        <v>3698</v>
      </c>
      <c r="T175" s="47"/>
      <c r="U175" s="59"/>
    </row>
    <row r="176" spans="1:21">
      <c r="A176" s="7"/>
      <c r="B176" s="12"/>
      <c r="C176" s="20" t="s">
        <v>45</v>
      </c>
      <c r="D176" s="37"/>
      <c r="E176" s="37"/>
      <c r="F176" s="37"/>
      <c r="G176" s="37"/>
      <c r="H176" s="37"/>
      <c r="I176" s="37"/>
      <c r="J176" s="37">
        <v>87420</v>
      </c>
      <c r="K176" s="37">
        <v>386613</v>
      </c>
      <c r="L176" s="37">
        <v>459109</v>
      </c>
      <c r="M176" s="37">
        <v>212079</v>
      </c>
      <c r="N176" s="37">
        <v>140551</v>
      </c>
      <c r="O176" s="37">
        <v>204907</v>
      </c>
      <c r="P176" s="37">
        <v>186302</v>
      </c>
      <c r="Q176" s="37">
        <v>251998</v>
      </c>
      <c r="R176" s="37">
        <v>268020</v>
      </c>
      <c r="S176" s="37">
        <v>392150</v>
      </c>
      <c r="T176" s="47"/>
      <c r="U176" s="59"/>
    </row>
    <row r="177" spans="1:21">
      <c r="A177" s="7"/>
      <c r="B177" s="12"/>
      <c r="C177" s="27" t="s">
        <v>19</v>
      </c>
      <c r="D177" s="37"/>
      <c r="E177" s="37"/>
      <c r="F177" s="37"/>
      <c r="G177" s="37"/>
      <c r="H177" s="37"/>
      <c r="I177" s="37"/>
      <c r="J177" s="37">
        <v>85060</v>
      </c>
      <c r="K177" s="37">
        <v>369200</v>
      </c>
      <c r="L177" s="37">
        <v>431173</v>
      </c>
      <c r="M177" s="37">
        <v>196832</v>
      </c>
      <c r="N177" s="37">
        <v>126126</v>
      </c>
      <c r="O177" s="37">
        <v>182152</v>
      </c>
      <c r="P177" s="37">
        <v>166276</v>
      </c>
      <c r="Q177" s="37">
        <v>226637</v>
      </c>
      <c r="R177" s="37">
        <v>241979</v>
      </c>
      <c r="S177" s="37">
        <v>357314</v>
      </c>
      <c r="T177" s="47"/>
      <c r="U177" s="59"/>
    </row>
    <row r="178" spans="1:21">
      <c r="A178" s="7"/>
      <c r="B178" s="12"/>
      <c r="C178" s="27" t="s">
        <v>23</v>
      </c>
      <c r="D178" s="37"/>
      <c r="E178" s="37"/>
      <c r="F178" s="37"/>
      <c r="G178" s="37"/>
      <c r="H178" s="37"/>
      <c r="I178" s="37"/>
      <c r="J178" s="37">
        <v>8</v>
      </c>
      <c r="K178" s="37">
        <v>1988</v>
      </c>
      <c r="L178" s="37">
        <v>5890</v>
      </c>
      <c r="M178" s="37">
        <v>6668</v>
      </c>
      <c r="N178" s="37">
        <v>6856</v>
      </c>
      <c r="O178" s="37">
        <v>5939</v>
      </c>
      <c r="P178" s="37">
        <v>5110</v>
      </c>
      <c r="Q178" s="37">
        <v>5265</v>
      </c>
      <c r="R178" s="37">
        <v>5482</v>
      </c>
      <c r="S178" s="37">
        <v>7664</v>
      </c>
      <c r="T178" s="47"/>
      <c r="U178" s="59"/>
    </row>
    <row r="179" spans="1:21">
      <c r="A179" s="7"/>
      <c r="B179" s="12"/>
      <c r="C179" s="27" t="s">
        <v>24</v>
      </c>
      <c r="D179" s="37"/>
      <c r="E179" s="37"/>
      <c r="F179" s="37"/>
      <c r="G179" s="37"/>
      <c r="H179" s="37"/>
      <c r="I179" s="37"/>
      <c r="J179" s="37">
        <v>6</v>
      </c>
      <c r="K179" s="37">
        <v>7</v>
      </c>
      <c r="L179" s="37">
        <v>34</v>
      </c>
      <c r="M179" s="37">
        <v>653</v>
      </c>
      <c r="N179" s="37">
        <v>445</v>
      </c>
      <c r="O179" s="37">
        <v>780</v>
      </c>
      <c r="P179" s="37">
        <v>795</v>
      </c>
      <c r="Q179" s="37">
        <v>375</v>
      </c>
      <c r="R179" s="37">
        <v>151</v>
      </c>
      <c r="S179" s="37">
        <v>461</v>
      </c>
      <c r="T179" s="47"/>
      <c r="U179" s="59"/>
    </row>
    <row r="180" spans="1:21">
      <c r="A180" s="7"/>
      <c r="B180" s="12"/>
      <c r="C180" s="27" t="s">
        <v>20</v>
      </c>
      <c r="D180" s="37"/>
      <c r="E180" s="37"/>
      <c r="F180" s="37"/>
      <c r="G180" s="37"/>
      <c r="H180" s="37"/>
      <c r="I180" s="37"/>
      <c r="J180" s="37">
        <v>560</v>
      </c>
      <c r="K180" s="37">
        <v>2400</v>
      </c>
      <c r="L180" s="37">
        <v>3932</v>
      </c>
      <c r="M180" s="37">
        <v>2491</v>
      </c>
      <c r="N180" s="37">
        <v>2411</v>
      </c>
      <c r="O180" s="37">
        <v>4262</v>
      </c>
      <c r="P180" s="37">
        <v>6427</v>
      </c>
      <c r="Q180" s="37">
        <v>8408</v>
      </c>
      <c r="R180" s="37">
        <v>10952</v>
      </c>
      <c r="S180" s="37">
        <v>17070</v>
      </c>
      <c r="T180" s="47"/>
      <c r="U180" s="59"/>
    </row>
    <row r="181" spans="1:21">
      <c r="A181" s="7"/>
      <c r="B181" s="12"/>
      <c r="C181" s="27" t="s">
        <v>21</v>
      </c>
      <c r="D181" s="37"/>
      <c r="E181" s="37"/>
      <c r="F181" s="37"/>
      <c r="G181" s="37"/>
      <c r="H181" s="37"/>
      <c r="I181" s="37"/>
      <c r="J181" s="37">
        <v>1786</v>
      </c>
      <c r="K181" s="37">
        <v>13018</v>
      </c>
      <c r="L181" s="37">
        <v>18080</v>
      </c>
      <c r="M181" s="37">
        <v>5435</v>
      </c>
      <c r="N181" s="37">
        <v>4713</v>
      </c>
      <c r="O181" s="37">
        <v>11774</v>
      </c>
      <c r="P181" s="37">
        <v>7694</v>
      </c>
      <c r="Q181" s="37">
        <v>11331</v>
      </c>
      <c r="R181" s="37">
        <v>9456</v>
      </c>
      <c r="S181" s="37">
        <v>9641</v>
      </c>
      <c r="T181" s="47"/>
      <c r="U181" s="59"/>
    </row>
    <row r="182" spans="1:21">
      <c r="A182" s="7"/>
      <c r="B182" s="12"/>
      <c r="C182" s="20" t="s">
        <v>163</v>
      </c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>
        <v>14317</v>
      </c>
      <c r="O182" s="37">
        <v>29025</v>
      </c>
      <c r="P182" s="37">
        <v>37350</v>
      </c>
      <c r="Q182" s="37">
        <v>45500</v>
      </c>
      <c r="R182" s="37">
        <v>33718</v>
      </c>
      <c r="S182" s="37">
        <v>52902</v>
      </c>
      <c r="T182" s="47"/>
      <c r="U182" s="59"/>
    </row>
    <row r="183" spans="1:21">
      <c r="A183" s="7"/>
      <c r="B183" s="12"/>
      <c r="C183" s="27" t="s">
        <v>19</v>
      </c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>
        <v>13812</v>
      </c>
      <c r="O183" s="37">
        <v>28376</v>
      </c>
      <c r="P183" s="37">
        <v>36640</v>
      </c>
      <c r="Q183" s="37">
        <v>43660</v>
      </c>
      <c r="R183" s="37">
        <v>31147</v>
      </c>
      <c r="S183" s="37">
        <v>49887</v>
      </c>
      <c r="T183" s="47"/>
      <c r="U183" s="59"/>
    </row>
    <row r="184" spans="1:21">
      <c r="A184" s="7"/>
      <c r="B184" s="12"/>
      <c r="C184" s="27" t="s">
        <v>23</v>
      </c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>
        <v>1</v>
      </c>
      <c r="P184" s="37">
        <v>8</v>
      </c>
      <c r="Q184" s="37">
        <v>69</v>
      </c>
      <c r="R184" s="37">
        <v>60</v>
      </c>
      <c r="S184" s="37">
        <v>19</v>
      </c>
      <c r="T184" s="47"/>
      <c r="U184" s="59"/>
    </row>
    <row r="185" spans="1:21">
      <c r="A185" s="7"/>
      <c r="B185" s="12"/>
      <c r="C185" s="27" t="s">
        <v>24</v>
      </c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>
        <v>1</v>
      </c>
      <c r="Q185" s="37"/>
      <c r="R185" s="37">
        <v>6</v>
      </c>
      <c r="S185" s="37">
        <v>7</v>
      </c>
      <c r="T185" s="47"/>
      <c r="U185" s="59"/>
    </row>
    <row r="186" spans="1:21">
      <c r="A186" s="7"/>
      <c r="B186" s="12"/>
      <c r="C186" s="27" t="s">
        <v>20</v>
      </c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>
        <v>464</v>
      </c>
      <c r="O186" s="37">
        <v>592</v>
      </c>
      <c r="P186" s="37">
        <v>687</v>
      </c>
      <c r="Q186" s="37">
        <v>1741</v>
      </c>
      <c r="R186" s="37">
        <v>2370</v>
      </c>
      <c r="S186" s="37">
        <v>2751</v>
      </c>
      <c r="T186" s="47"/>
      <c r="U186" s="59"/>
    </row>
    <row r="187" spans="1:21">
      <c r="A187" s="7"/>
      <c r="B187" s="12"/>
      <c r="C187" s="27" t="s">
        <v>21</v>
      </c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>
        <v>41</v>
      </c>
      <c r="O187" s="37">
        <v>56</v>
      </c>
      <c r="P187" s="37">
        <v>14</v>
      </c>
      <c r="Q187" s="37">
        <v>30</v>
      </c>
      <c r="R187" s="37">
        <v>135</v>
      </c>
      <c r="S187" s="37">
        <v>238</v>
      </c>
      <c r="T187" s="47"/>
      <c r="U187" s="59"/>
    </row>
    <row r="188" spans="1:21">
      <c r="A188" s="7"/>
      <c r="B188" s="12"/>
      <c r="C188" s="19" t="s">
        <v>42</v>
      </c>
      <c r="D188" s="186">
        <v>808914</v>
      </c>
      <c r="E188" s="186">
        <v>5396826</v>
      </c>
      <c r="F188" s="186">
        <v>17348360</v>
      </c>
      <c r="G188" s="186">
        <v>30962559</v>
      </c>
      <c r="H188" s="186">
        <v>41094415</v>
      </c>
      <c r="I188" s="186">
        <v>49747899</v>
      </c>
      <c r="J188" s="186">
        <v>59713970</v>
      </c>
      <c r="K188" s="186">
        <v>65797573</v>
      </c>
      <c r="L188" s="186">
        <v>70568923</v>
      </c>
      <c r="M188" s="186">
        <v>73760716</v>
      </c>
      <c r="N188" s="186">
        <v>74807925</v>
      </c>
      <c r="O188" s="186">
        <v>75408978</v>
      </c>
      <c r="P188" s="186">
        <v>76294960</v>
      </c>
      <c r="Q188" s="186">
        <v>76962760</v>
      </c>
      <c r="R188" s="186">
        <v>50392381</v>
      </c>
      <c r="S188" s="186">
        <v>58780647</v>
      </c>
      <c r="T188" s="47"/>
      <c r="U188" s="59"/>
    </row>
    <row r="189" spans="1:21">
      <c r="A189" s="7"/>
      <c r="B189" s="12"/>
      <c r="C189" s="20" t="s">
        <v>180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>
        <v>12476</v>
      </c>
      <c r="P189" s="37">
        <v>209082</v>
      </c>
      <c r="Q189" s="37">
        <v>248484</v>
      </c>
      <c r="R189" s="37">
        <v>174495</v>
      </c>
      <c r="S189" s="37">
        <v>190030</v>
      </c>
      <c r="T189" s="47"/>
      <c r="U189" s="59"/>
    </row>
    <row r="190" spans="1:21">
      <c r="A190" s="7"/>
      <c r="B190" s="12"/>
      <c r="C190" s="27" t="s">
        <v>19</v>
      </c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>
        <v>12115</v>
      </c>
      <c r="P190" s="37">
        <v>172185</v>
      </c>
      <c r="Q190" s="37">
        <v>192629</v>
      </c>
      <c r="R190" s="37">
        <v>128317</v>
      </c>
      <c r="S190" s="37">
        <v>148052</v>
      </c>
      <c r="T190" s="47"/>
      <c r="U190" s="59"/>
    </row>
    <row r="191" spans="1:21">
      <c r="A191" s="7"/>
      <c r="B191" s="12"/>
      <c r="C191" s="27" t="s">
        <v>23</v>
      </c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>
        <v>3</v>
      </c>
      <c r="P191" s="37">
        <v>78</v>
      </c>
      <c r="Q191" s="37">
        <v>113</v>
      </c>
      <c r="R191" s="37">
        <v>176</v>
      </c>
      <c r="S191" s="37">
        <v>462</v>
      </c>
      <c r="T191" s="47"/>
      <c r="U191" s="59"/>
    </row>
    <row r="192" spans="1:21">
      <c r="A192" s="7"/>
      <c r="B192" s="12"/>
      <c r="C192" s="27" t="s">
        <v>24</v>
      </c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>
        <v>1</v>
      </c>
      <c r="P192" s="37">
        <v>13</v>
      </c>
      <c r="Q192" s="37">
        <v>180</v>
      </c>
      <c r="R192" s="37">
        <v>2</v>
      </c>
      <c r="S192" s="37">
        <v>3</v>
      </c>
      <c r="T192" s="47"/>
      <c r="U192" s="59"/>
    </row>
    <row r="193" spans="1:21">
      <c r="A193" s="7"/>
      <c r="B193" s="12"/>
      <c r="C193" s="27" t="s">
        <v>20</v>
      </c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>
        <v>355</v>
      </c>
      <c r="P193" s="37">
        <v>36729</v>
      </c>
      <c r="Q193" s="37">
        <v>55251</v>
      </c>
      <c r="R193" s="37">
        <v>45668</v>
      </c>
      <c r="S193" s="37">
        <v>40662</v>
      </c>
      <c r="T193" s="47"/>
      <c r="U193" s="59"/>
    </row>
    <row r="194" spans="1:21">
      <c r="A194" s="7"/>
      <c r="B194" s="12"/>
      <c r="C194" s="27" t="s">
        <v>21</v>
      </c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>
        <v>2</v>
      </c>
      <c r="P194" s="37">
        <v>77</v>
      </c>
      <c r="Q194" s="37">
        <v>311</v>
      </c>
      <c r="R194" s="37">
        <v>332</v>
      </c>
      <c r="S194" s="37">
        <v>851</v>
      </c>
      <c r="T194" s="47"/>
      <c r="U194" s="59"/>
    </row>
    <row r="195" spans="1:21">
      <c r="A195" s="7"/>
      <c r="B195" s="12"/>
      <c r="C195" s="20" t="s">
        <v>46</v>
      </c>
      <c r="D195" s="37"/>
      <c r="E195" s="37">
        <v>568162</v>
      </c>
      <c r="F195" s="37">
        <v>1938877</v>
      </c>
      <c r="G195" s="37">
        <v>2808282</v>
      </c>
      <c r="H195" s="37">
        <v>2682683</v>
      </c>
      <c r="I195" s="37">
        <v>2783431</v>
      </c>
      <c r="J195" s="37">
        <v>3037553</v>
      </c>
      <c r="K195" s="37">
        <v>3486052</v>
      </c>
      <c r="L195" s="37">
        <v>3908502</v>
      </c>
      <c r="M195" s="37">
        <v>4271957</v>
      </c>
      <c r="N195" s="37">
        <v>4331263</v>
      </c>
      <c r="O195" s="37">
        <v>4521187</v>
      </c>
      <c r="P195" s="37">
        <v>4514616</v>
      </c>
      <c r="Q195" s="37">
        <v>4565007</v>
      </c>
      <c r="R195" s="37">
        <v>3027894</v>
      </c>
      <c r="S195" s="37">
        <v>3406456</v>
      </c>
      <c r="T195" s="47"/>
      <c r="U195" s="59"/>
    </row>
    <row r="196" spans="1:21">
      <c r="A196" s="7"/>
      <c r="B196" s="12"/>
      <c r="C196" s="27" t="s">
        <v>19</v>
      </c>
      <c r="D196" s="37"/>
      <c r="E196" s="37">
        <v>565681</v>
      </c>
      <c r="F196" s="37">
        <v>1926222</v>
      </c>
      <c r="G196" s="37">
        <v>2787684</v>
      </c>
      <c r="H196" s="37">
        <v>2653969</v>
      </c>
      <c r="I196" s="37">
        <v>2754445</v>
      </c>
      <c r="J196" s="37">
        <v>2993877</v>
      </c>
      <c r="K196" s="37">
        <v>3415965</v>
      </c>
      <c r="L196" s="37">
        <v>3819365</v>
      </c>
      <c r="M196" s="37">
        <v>4178469</v>
      </c>
      <c r="N196" s="37">
        <v>4243799</v>
      </c>
      <c r="O196" s="37">
        <v>4414039</v>
      </c>
      <c r="P196" s="37">
        <v>4427436</v>
      </c>
      <c r="Q196" s="37">
        <v>4455188</v>
      </c>
      <c r="R196" s="37">
        <v>2955755</v>
      </c>
      <c r="S196" s="37">
        <v>3313996</v>
      </c>
      <c r="T196" s="47"/>
      <c r="U196" s="59"/>
    </row>
    <row r="197" spans="1:21">
      <c r="A197" s="7"/>
      <c r="B197" s="12"/>
      <c r="C197" s="27" t="s">
        <v>23</v>
      </c>
      <c r="D197" s="37"/>
      <c r="E197" s="37">
        <v>24</v>
      </c>
      <c r="F197" s="37">
        <v>44</v>
      </c>
      <c r="G197" s="37">
        <v>448</v>
      </c>
      <c r="H197" s="37">
        <v>1178</v>
      </c>
      <c r="I197" s="37">
        <v>718</v>
      </c>
      <c r="J197" s="37">
        <v>308</v>
      </c>
      <c r="K197" s="37">
        <v>555</v>
      </c>
      <c r="L197" s="37">
        <v>1340</v>
      </c>
      <c r="M197" s="37">
        <v>2041</v>
      </c>
      <c r="N197" s="37">
        <v>3999</v>
      </c>
      <c r="O197" s="37">
        <v>3472</v>
      </c>
      <c r="P197" s="37">
        <v>4138</v>
      </c>
      <c r="Q197" s="37">
        <v>4115</v>
      </c>
      <c r="R197" s="37">
        <v>3250</v>
      </c>
      <c r="S197" s="37">
        <v>5996</v>
      </c>
      <c r="T197" s="47"/>
      <c r="U197" s="59"/>
    </row>
    <row r="198" spans="1:21">
      <c r="A198" s="7"/>
      <c r="B198" s="12"/>
      <c r="C198" s="27" t="s">
        <v>24</v>
      </c>
      <c r="D198" s="37"/>
      <c r="E198" s="268">
        <v>1892</v>
      </c>
      <c r="F198" s="268">
        <v>4040</v>
      </c>
      <c r="G198" s="268">
        <v>3638</v>
      </c>
      <c r="H198" s="268">
        <v>2645</v>
      </c>
      <c r="I198" s="268">
        <v>1988</v>
      </c>
      <c r="J198" s="268">
        <v>2091</v>
      </c>
      <c r="K198" s="268">
        <v>1389</v>
      </c>
      <c r="L198" s="268">
        <v>1481</v>
      </c>
      <c r="M198" s="268">
        <v>2216</v>
      </c>
      <c r="N198" s="268">
        <v>1685</v>
      </c>
      <c r="O198" s="268">
        <v>1516</v>
      </c>
      <c r="P198" s="268">
        <v>2453</v>
      </c>
      <c r="Q198" s="37">
        <v>3863</v>
      </c>
      <c r="R198" s="37">
        <v>1189</v>
      </c>
      <c r="S198" s="37">
        <v>2387</v>
      </c>
      <c r="T198" s="47"/>
      <c r="U198" s="59"/>
    </row>
    <row r="199" spans="1:21">
      <c r="A199" s="7"/>
      <c r="B199" s="12"/>
      <c r="C199" s="27" t="s">
        <v>20</v>
      </c>
      <c r="D199" s="37"/>
      <c r="E199" s="37">
        <v>4</v>
      </c>
      <c r="F199" s="37">
        <v>2631</v>
      </c>
      <c r="G199" s="37">
        <v>9181</v>
      </c>
      <c r="H199" s="37">
        <v>12602</v>
      </c>
      <c r="I199" s="37">
        <v>15066</v>
      </c>
      <c r="J199" s="37">
        <v>27475</v>
      </c>
      <c r="K199" s="37">
        <v>50814</v>
      </c>
      <c r="L199" s="37">
        <v>64771</v>
      </c>
      <c r="M199" s="37">
        <v>64289</v>
      </c>
      <c r="N199" s="37">
        <v>59702</v>
      </c>
      <c r="O199" s="37">
        <v>83380</v>
      </c>
      <c r="P199" s="37">
        <v>65121</v>
      </c>
      <c r="Q199" s="37">
        <v>88127</v>
      </c>
      <c r="R199" s="37">
        <v>60437</v>
      </c>
      <c r="S199" s="37">
        <v>76325</v>
      </c>
      <c r="T199" s="47"/>
      <c r="U199" s="59"/>
    </row>
    <row r="200" spans="1:21">
      <c r="A200" s="7"/>
      <c r="B200" s="12"/>
      <c r="C200" s="27" t="s">
        <v>21</v>
      </c>
      <c r="D200" s="37"/>
      <c r="E200" s="37">
        <v>561</v>
      </c>
      <c r="F200" s="37">
        <v>5940</v>
      </c>
      <c r="G200" s="37">
        <v>7331</v>
      </c>
      <c r="H200" s="37">
        <v>12289</v>
      </c>
      <c r="I200" s="37">
        <v>11214</v>
      </c>
      <c r="J200" s="37">
        <v>13802</v>
      </c>
      <c r="K200" s="37">
        <v>17329</v>
      </c>
      <c r="L200" s="37">
        <v>21545</v>
      </c>
      <c r="M200" s="37">
        <v>24942</v>
      </c>
      <c r="N200" s="37">
        <v>22078</v>
      </c>
      <c r="O200" s="37">
        <v>18780</v>
      </c>
      <c r="P200" s="37">
        <v>15468</v>
      </c>
      <c r="Q200" s="37">
        <v>13714</v>
      </c>
      <c r="R200" s="37">
        <v>7263</v>
      </c>
      <c r="S200" s="37">
        <v>7752</v>
      </c>
      <c r="T200" s="47"/>
      <c r="U200" s="59"/>
    </row>
    <row r="201" spans="1:21">
      <c r="A201" s="7"/>
      <c r="B201" s="207"/>
      <c r="C201" s="208"/>
      <c r="D201" s="266"/>
      <c r="E201" s="266"/>
      <c r="F201" s="266"/>
      <c r="G201" s="266"/>
      <c r="H201" s="266"/>
      <c r="I201" s="266"/>
      <c r="J201" s="266"/>
      <c r="K201" s="266"/>
      <c r="L201" s="266"/>
      <c r="M201" s="266"/>
      <c r="N201" s="266"/>
      <c r="O201" s="266"/>
      <c r="P201" s="266"/>
      <c r="Q201" s="266"/>
      <c r="R201" s="266"/>
      <c r="S201" s="266"/>
      <c r="T201" s="278"/>
      <c r="U201" s="59"/>
    </row>
    <row r="202" spans="1:21">
      <c r="A202" s="7"/>
      <c r="B202" s="59"/>
      <c r="C202" s="290"/>
      <c r="D202" s="294"/>
      <c r="E202" s="294"/>
      <c r="F202" s="294"/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302"/>
      <c r="U202" s="59"/>
    </row>
    <row r="203" spans="1:21">
      <c r="A203" s="7"/>
      <c r="B203" s="59"/>
      <c r="C203" s="290"/>
      <c r="D203" s="294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302"/>
      <c r="U203" s="59"/>
    </row>
    <row r="204" spans="1:21">
      <c r="A204" s="7"/>
      <c r="B204" s="12"/>
      <c r="C204" s="20" t="s">
        <v>47</v>
      </c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37">
        <v>110754</v>
      </c>
      <c r="R204" s="37">
        <v>208227</v>
      </c>
      <c r="S204" s="37">
        <v>275175</v>
      </c>
      <c r="T204" s="47"/>
      <c r="U204" s="59"/>
    </row>
    <row r="205" spans="1:21">
      <c r="A205" s="7"/>
      <c r="B205" s="12"/>
      <c r="C205" s="27" t="s">
        <v>19</v>
      </c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>
        <v>108719</v>
      </c>
      <c r="R205" s="37">
        <v>204453</v>
      </c>
      <c r="S205" s="37">
        <v>272081</v>
      </c>
      <c r="T205" s="47"/>
      <c r="U205" s="59"/>
    </row>
    <row r="206" spans="1:21">
      <c r="A206" s="7"/>
      <c r="B206" s="12"/>
      <c r="C206" s="27" t="s">
        <v>23</v>
      </c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>
        <v>23</v>
      </c>
      <c r="R206" s="37">
        <v>149</v>
      </c>
      <c r="S206" s="37">
        <v>225</v>
      </c>
      <c r="T206" s="47"/>
      <c r="U206" s="59"/>
    </row>
    <row r="207" spans="1:21">
      <c r="A207" s="7"/>
      <c r="B207" s="12"/>
      <c r="C207" s="27" t="s">
        <v>24</v>
      </c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>
        <v>1</v>
      </c>
      <c r="T207" s="47"/>
      <c r="U207" s="59"/>
    </row>
    <row r="208" spans="1:21">
      <c r="A208" s="7"/>
      <c r="B208" s="12"/>
      <c r="C208" s="27" t="s">
        <v>20</v>
      </c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>
        <v>57</v>
      </c>
      <c r="R208" s="37">
        <v>64</v>
      </c>
      <c r="S208" s="37">
        <v>130</v>
      </c>
      <c r="T208" s="47"/>
      <c r="U208" s="59"/>
    </row>
    <row r="209" spans="1:21">
      <c r="A209" s="7"/>
      <c r="B209" s="12"/>
      <c r="C209" s="27" t="s">
        <v>21</v>
      </c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>
        <v>1955</v>
      </c>
      <c r="R209" s="37">
        <v>3561</v>
      </c>
      <c r="S209" s="37">
        <v>2738</v>
      </c>
      <c r="T209" s="47"/>
      <c r="U209" s="59"/>
    </row>
    <row r="210" spans="1:21">
      <c r="A210" s="7"/>
      <c r="B210" s="12"/>
      <c r="C210" s="36" t="s">
        <v>48</v>
      </c>
      <c r="D210" s="268"/>
      <c r="E210" s="268">
        <v>20173</v>
      </c>
      <c r="F210" s="268">
        <v>1213234</v>
      </c>
      <c r="G210" s="268">
        <v>1762775</v>
      </c>
      <c r="H210" s="268">
        <v>1793860</v>
      </c>
      <c r="I210" s="268">
        <v>1783325</v>
      </c>
      <c r="J210" s="268">
        <v>1913502</v>
      </c>
      <c r="K210" s="268">
        <v>1755451</v>
      </c>
      <c r="L210" s="268">
        <v>1871336</v>
      </c>
      <c r="M210" s="268">
        <v>1955382</v>
      </c>
      <c r="N210" s="268">
        <v>1858368</v>
      </c>
      <c r="O210" s="268">
        <v>1728402</v>
      </c>
      <c r="P210" s="268">
        <v>1676822</v>
      </c>
      <c r="Q210" s="37">
        <v>1693268</v>
      </c>
      <c r="R210" s="37">
        <v>1066135</v>
      </c>
      <c r="S210" s="37">
        <v>1052568</v>
      </c>
      <c r="T210" s="47"/>
      <c r="U210" s="59"/>
    </row>
    <row r="211" spans="1:21">
      <c r="A211" s="7"/>
      <c r="B211" s="12"/>
      <c r="C211" s="27" t="s">
        <v>19</v>
      </c>
      <c r="D211" s="37"/>
      <c r="E211" s="37">
        <v>20102</v>
      </c>
      <c r="F211" s="37">
        <v>1209758</v>
      </c>
      <c r="G211" s="37">
        <v>1755867</v>
      </c>
      <c r="H211" s="37">
        <v>1782699</v>
      </c>
      <c r="I211" s="37">
        <v>1768173</v>
      </c>
      <c r="J211" s="37">
        <v>1892266</v>
      </c>
      <c r="K211" s="37">
        <v>1723913</v>
      </c>
      <c r="L211" s="37">
        <v>1831996</v>
      </c>
      <c r="M211" s="37">
        <v>1913055</v>
      </c>
      <c r="N211" s="37">
        <v>1812918</v>
      </c>
      <c r="O211" s="37">
        <v>1686271</v>
      </c>
      <c r="P211" s="37">
        <v>1631639</v>
      </c>
      <c r="Q211" s="37">
        <v>1646919</v>
      </c>
      <c r="R211" s="37">
        <v>1042121</v>
      </c>
      <c r="S211" s="37">
        <v>1019751</v>
      </c>
      <c r="T211" s="47"/>
      <c r="U211" s="59"/>
    </row>
    <row r="212" spans="1:21">
      <c r="A212" s="7"/>
      <c r="B212" s="12"/>
      <c r="C212" s="27" t="s">
        <v>23</v>
      </c>
      <c r="D212" s="37"/>
      <c r="E212" s="37">
        <v>1</v>
      </c>
      <c r="F212" s="37">
        <v>177</v>
      </c>
      <c r="G212" s="37">
        <v>106</v>
      </c>
      <c r="H212" s="37">
        <v>89</v>
      </c>
      <c r="I212" s="37">
        <v>124</v>
      </c>
      <c r="J212" s="37">
        <v>105</v>
      </c>
      <c r="K212" s="37">
        <v>86</v>
      </c>
      <c r="L212" s="37">
        <v>80</v>
      </c>
      <c r="M212" s="37">
        <v>93</v>
      </c>
      <c r="N212" s="37">
        <v>120</v>
      </c>
      <c r="O212" s="37">
        <v>236</v>
      </c>
      <c r="P212" s="37">
        <v>153</v>
      </c>
      <c r="Q212" s="37">
        <v>217</v>
      </c>
      <c r="R212" s="37">
        <v>227</v>
      </c>
      <c r="S212" s="37">
        <v>566</v>
      </c>
      <c r="T212" s="47"/>
      <c r="U212" s="59"/>
    </row>
    <row r="213" spans="1:21">
      <c r="A213" s="7"/>
      <c r="B213" s="12"/>
      <c r="C213" s="27" t="s">
        <v>24</v>
      </c>
      <c r="D213" s="37"/>
      <c r="E213" s="37">
        <v>51</v>
      </c>
      <c r="F213" s="37">
        <v>1882</v>
      </c>
      <c r="G213" s="37">
        <v>3006</v>
      </c>
      <c r="H213" s="37">
        <v>2393</v>
      </c>
      <c r="I213" s="37">
        <v>2855</v>
      </c>
      <c r="J213" s="37">
        <v>2021</v>
      </c>
      <c r="K213" s="37">
        <v>1047</v>
      </c>
      <c r="L213" s="37">
        <v>822</v>
      </c>
      <c r="M213" s="37">
        <v>692</v>
      </c>
      <c r="N213" s="37">
        <v>544</v>
      </c>
      <c r="O213" s="37">
        <v>525</v>
      </c>
      <c r="P213" s="37">
        <v>403</v>
      </c>
      <c r="Q213" s="37">
        <v>409</v>
      </c>
      <c r="R213" s="37">
        <v>140</v>
      </c>
      <c r="S213" s="37">
        <v>474</v>
      </c>
      <c r="T213" s="47"/>
      <c r="U213" s="59"/>
    </row>
    <row r="214" spans="1:21">
      <c r="A214" s="7"/>
      <c r="B214" s="12"/>
      <c r="C214" s="27" t="s">
        <v>20</v>
      </c>
      <c r="D214" s="37"/>
      <c r="E214" s="37">
        <v>5</v>
      </c>
      <c r="F214" s="37">
        <v>218</v>
      </c>
      <c r="G214" s="37">
        <v>720</v>
      </c>
      <c r="H214" s="37">
        <v>932</v>
      </c>
      <c r="I214" s="37">
        <v>704</v>
      </c>
      <c r="J214" s="37">
        <v>1579</v>
      </c>
      <c r="K214" s="37">
        <v>3549</v>
      </c>
      <c r="L214" s="37">
        <v>5958</v>
      </c>
      <c r="M214" s="37">
        <v>4320</v>
      </c>
      <c r="N214" s="37">
        <v>4388</v>
      </c>
      <c r="O214" s="37">
        <v>1107</v>
      </c>
      <c r="P214" s="37">
        <v>922</v>
      </c>
      <c r="Q214" s="37">
        <v>1203</v>
      </c>
      <c r="R214" s="37">
        <v>752</v>
      </c>
      <c r="S214" s="37">
        <v>1569</v>
      </c>
      <c r="T214" s="47"/>
      <c r="U214" s="59"/>
    </row>
    <row r="215" spans="1:21">
      <c r="A215" s="7"/>
      <c r="B215" s="12"/>
      <c r="C215" s="27" t="s">
        <v>21</v>
      </c>
      <c r="D215" s="37"/>
      <c r="E215" s="37">
        <v>14</v>
      </c>
      <c r="F215" s="37">
        <v>1199</v>
      </c>
      <c r="G215" s="37">
        <v>3076</v>
      </c>
      <c r="H215" s="37">
        <v>7747</v>
      </c>
      <c r="I215" s="37">
        <v>11469</v>
      </c>
      <c r="J215" s="37">
        <v>17531</v>
      </c>
      <c r="K215" s="37">
        <v>26856</v>
      </c>
      <c r="L215" s="37">
        <v>32480</v>
      </c>
      <c r="M215" s="37">
        <v>37222</v>
      </c>
      <c r="N215" s="37">
        <v>40398</v>
      </c>
      <c r="O215" s="37">
        <v>40263</v>
      </c>
      <c r="P215" s="37">
        <v>43705</v>
      </c>
      <c r="Q215" s="37">
        <v>44520</v>
      </c>
      <c r="R215" s="37">
        <v>22895</v>
      </c>
      <c r="S215" s="37">
        <v>30208</v>
      </c>
      <c r="T215" s="47"/>
      <c r="U215" s="59"/>
    </row>
    <row r="216" spans="1:21">
      <c r="A216" s="7"/>
      <c r="B216" s="12"/>
      <c r="C216" s="20" t="s">
        <v>181</v>
      </c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>
        <v>7749</v>
      </c>
      <c r="P216" s="37">
        <v>290469</v>
      </c>
      <c r="Q216" s="37">
        <v>661647</v>
      </c>
      <c r="R216" s="37">
        <v>653242</v>
      </c>
      <c r="S216" s="37">
        <v>1008434</v>
      </c>
      <c r="T216" s="47"/>
      <c r="U216" s="59"/>
    </row>
    <row r="217" spans="1:21">
      <c r="A217" s="7"/>
      <c r="B217" s="12"/>
      <c r="C217" s="27" t="s">
        <v>19</v>
      </c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>
        <v>271121</v>
      </c>
      <c r="Q217" s="37">
        <v>639614</v>
      </c>
      <c r="R217" s="37">
        <v>639939</v>
      </c>
      <c r="S217" s="37">
        <v>981676</v>
      </c>
      <c r="T217" s="47"/>
      <c r="U217" s="59"/>
    </row>
    <row r="218" spans="1:21">
      <c r="A218" s="7"/>
      <c r="B218" s="12"/>
      <c r="C218" s="27" t="s">
        <v>23</v>
      </c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>
        <v>23</v>
      </c>
      <c r="Q218" s="37">
        <v>172</v>
      </c>
      <c r="R218" s="37">
        <v>309</v>
      </c>
      <c r="S218" s="37">
        <v>529</v>
      </c>
      <c r="T218" s="47"/>
      <c r="U218" s="59"/>
    </row>
    <row r="219" spans="1:21">
      <c r="A219" s="7"/>
      <c r="B219" s="12"/>
      <c r="C219" s="27" t="s">
        <v>24</v>
      </c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>
        <v>3</v>
      </c>
      <c r="Q219" s="37">
        <v>67</v>
      </c>
      <c r="R219" s="37">
        <v>62</v>
      </c>
      <c r="S219" s="37">
        <v>136</v>
      </c>
      <c r="T219" s="47"/>
      <c r="U219" s="59"/>
    </row>
    <row r="220" spans="1:21">
      <c r="A220" s="7"/>
      <c r="B220" s="12"/>
      <c r="C220" s="27" t="s">
        <v>20</v>
      </c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>
        <v>7749</v>
      </c>
      <c r="P220" s="37">
        <v>18511</v>
      </c>
      <c r="Q220" s="37">
        <v>20753</v>
      </c>
      <c r="R220" s="37">
        <v>12085</v>
      </c>
      <c r="S220" s="37">
        <v>24653</v>
      </c>
      <c r="T220" s="47"/>
      <c r="U220" s="59"/>
    </row>
    <row r="221" spans="1:21">
      <c r="A221" s="7"/>
      <c r="B221" s="12"/>
      <c r="C221" s="27" t="s">
        <v>21</v>
      </c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>
        <v>811</v>
      </c>
      <c r="Q221" s="37">
        <v>1041</v>
      </c>
      <c r="R221" s="37">
        <v>847</v>
      </c>
      <c r="S221" s="37">
        <v>1440</v>
      </c>
      <c r="T221" s="47"/>
      <c r="U221" s="59"/>
    </row>
    <row r="222" spans="1:21">
      <c r="A222" s="7"/>
      <c r="B222" s="12"/>
      <c r="C222" s="20" t="s">
        <v>164</v>
      </c>
      <c r="D222" s="37"/>
      <c r="E222" s="37"/>
      <c r="F222" s="37"/>
      <c r="G222" s="37"/>
      <c r="H222" s="37"/>
      <c r="I222" s="37"/>
      <c r="J222" s="37"/>
      <c r="K222" s="37"/>
      <c r="L222" s="37"/>
      <c r="M222" s="37">
        <v>51613</v>
      </c>
      <c r="N222" s="37">
        <v>200643</v>
      </c>
      <c r="O222" s="37">
        <v>178262</v>
      </c>
      <c r="P222" s="37">
        <v>174781</v>
      </c>
      <c r="Q222" s="37">
        <v>202704</v>
      </c>
      <c r="R222" s="37">
        <v>145984</v>
      </c>
      <c r="S222" s="37">
        <v>203866</v>
      </c>
      <c r="T222" s="47"/>
      <c r="U222" s="59"/>
    </row>
    <row r="223" spans="1:21">
      <c r="A223" s="7"/>
      <c r="B223" s="12"/>
      <c r="C223" s="27" t="s">
        <v>19</v>
      </c>
      <c r="D223" s="37"/>
      <c r="E223" s="37"/>
      <c r="F223" s="37"/>
      <c r="G223" s="37"/>
      <c r="H223" s="37"/>
      <c r="I223" s="37"/>
      <c r="J223" s="37"/>
      <c r="K223" s="37"/>
      <c r="L223" s="37"/>
      <c r="M223" s="37">
        <v>51465</v>
      </c>
      <c r="N223" s="37">
        <v>199962</v>
      </c>
      <c r="O223" s="37">
        <v>177921</v>
      </c>
      <c r="P223" s="37">
        <v>173788</v>
      </c>
      <c r="Q223" s="37">
        <v>201820</v>
      </c>
      <c r="R223" s="37">
        <v>145311</v>
      </c>
      <c r="S223" s="37">
        <v>203085</v>
      </c>
      <c r="T223" s="47"/>
      <c r="U223" s="59"/>
    </row>
    <row r="224" spans="1:21">
      <c r="A224" s="7"/>
      <c r="B224" s="12"/>
      <c r="C224" s="27" t="s">
        <v>23</v>
      </c>
      <c r="D224" s="37"/>
      <c r="E224" s="37"/>
      <c r="F224" s="37"/>
      <c r="G224" s="37"/>
      <c r="H224" s="37"/>
      <c r="I224" s="37"/>
      <c r="J224" s="37"/>
      <c r="K224" s="37"/>
      <c r="L224" s="37"/>
      <c r="M224" s="37">
        <v>7</v>
      </c>
      <c r="N224" s="37">
        <v>19</v>
      </c>
      <c r="O224" s="37">
        <v>7</v>
      </c>
      <c r="P224" s="37">
        <v>26</v>
      </c>
      <c r="Q224" s="37">
        <v>16</v>
      </c>
      <c r="R224" s="37">
        <v>25</v>
      </c>
      <c r="S224" s="37">
        <v>44</v>
      </c>
      <c r="T224" s="47"/>
      <c r="U224" s="59"/>
    </row>
    <row r="225" spans="1:21">
      <c r="A225" s="7"/>
      <c r="B225" s="12"/>
      <c r="C225" s="27" t="s">
        <v>24</v>
      </c>
      <c r="D225" s="37"/>
      <c r="E225" s="37"/>
      <c r="F225" s="37"/>
      <c r="G225" s="37"/>
      <c r="H225" s="37"/>
      <c r="I225" s="37"/>
      <c r="J225" s="37"/>
      <c r="K225" s="37"/>
      <c r="L225" s="37"/>
      <c r="M225" s="37">
        <v>1</v>
      </c>
      <c r="N225" s="37">
        <v>11</v>
      </c>
      <c r="O225" s="37">
        <v>3</v>
      </c>
      <c r="P225" s="37">
        <v>1</v>
      </c>
      <c r="Q225" s="37">
        <v>7</v>
      </c>
      <c r="R225" s="37">
        <v>18</v>
      </c>
      <c r="S225" s="37">
        <v>30</v>
      </c>
      <c r="T225" s="47"/>
      <c r="U225" s="59"/>
    </row>
    <row r="226" spans="1:21">
      <c r="A226" s="7"/>
      <c r="B226" s="12"/>
      <c r="C226" s="27" t="s">
        <v>20</v>
      </c>
      <c r="D226" s="37"/>
      <c r="E226" s="37"/>
      <c r="F226" s="37"/>
      <c r="G226" s="37"/>
      <c r="H226" s="37"/>
      <c r="I226" s="37"/>
      <c r="J226" s="37"/>
      <c r="K226" s="37"/>
      <c r="L226" s="37"/>
      <c r="M226" s="37">
        <v>123</v>
      </c>
      <c r="N226" s="37">
        <v>597</v>
      </c>
      <c r="O226" s="37">
        <v>318</v>
      </c>
      <c r="P226" s="37">
        <v>669</v>
      </c>
      <c r="Q226" s="37">
        <v>821</v>
      </c>
      <c r="R226" s="37">
        <v>608</v>
      </c>
      <c r="S226" s="37">
        <v>508</v>
      </c>
      <c r="T226" s="47"/>
      <c r="U226" s="59"/>
    </row>
    <row r="227" spans="1:21">
      <c r="A227" s="7"/>
      <c r="B227" s="12"/>
      <c r="C227" s="27" t="s">
        <v>21</v>
      </c>
      <c r="D227" s="37"/>
      <c r="E227" s="37"/>
      <c r="F227" s="37"/>
      <c r="G227" s="37"/>
      <c r="H227" s="37"/>
      <c r="I227" s="37"/>
      <c r="J227" s="37"/>
      <c r="K227" s="37"/>
      <c r="L227" s="37"/>
      <c r="M227" s="37">
        <v>17</v>
      </c>
      <c r="N227" s="37">
        <v>54</v>
      </c>
      <c r="O227" s="37">
        <v>13</v>
      </c>
      <c r="P227" s="37">
        <v>297</v>
      </c>
      <c r="Q227" s="37">
        <v>40</v>
      </c>
      <c r="R227" s="37">
        <v>22</v>
      </c>
      <c r="S227" s="37">
        <v>199</v>
      </c>
      <c r="T227" s="47"/>
      <c r="U227" s="59"/>
    </row>
    <row r="228" spans="1:21">
      <c r="A228" s="7"/>
      <c r="B228" s="12"/>
      <c r="C228" s="20" t="s">
        <v>49</v>
      </c>
      <c r="D228" s="37"/>
      <c r="E228" s="37"/>
      <c r="F228" s="37"/>
      <c r="G228" s="37"/>
      <c r="H228" s="37">
        <v>628633</v>
      </c>
      <c r="I228" s="37">
        <v>1243759</v>
      </c>
      <c r="J228" s="37">
        <v>1740666</v>
      </c>
      <c r="K228" s="37">
        <v>2411707</v>
      </c>
      <c r="L228" s="37">
        <v>2506872</v>
      </c>
      <c r="M228" s="37">
        <v>2749747</v>
      </c>
      <c r="N228" s="37">
        <v>2867196</v>
      </c>
      <c r="O228" s="37">
        <v>3016348</v>
      </c>
      <c r="P228" s="37">
        <v>3563230</v>
      </c>
      <c r="Q228" s="37">
        <v>3796087</v>
      </c>
      <c r="R228" s="37">
        <v>2124928</v>
      </c>
      <c r="S228" s="37">
        <v>2241911</v>
      </c>
      <c r="T228" s="47"/>
      <c r="U228" s="59"/>
    </row>
    <row r="229" spans="1:21">
      <c r="A229" s="7"/>
      <c r="B229" s="12"/>
      <c r="C229" s="27" t="s">
        <v>19</v>
      </c>
      <c r="D229" s="37"/>
      <c r="E229" s="37"/>
      <c r="F229" s="37"/>
      <c r="G229" s="37"/>
      <c r="H229" s="37">
        <v>573542</v>
      </c>
      <c r="I229" s="37">
        <v>1160833</v>
      </c>
      <c r="J229" s="37">
        <v>1618692</v>
      </c>
      <c r="K229" s="37">
        <v>2234638</v>
      </c>
      <c r="L229" s="37">
        <v>2325704</v>
      </c>
      <c r="M229" s="37">
        <v>2565328</v>
      </c>
      <c r="N229" s="37">
        <v>2701676</v>
      </c>
      <c r="O229" s="37">
        <v>2855693</v>
      </c>
      <c r="P229" s="37">
        <v>3394767</v>
      </c>
      <c r="Q229" s="37">
        <v>3611030</v>
      </c>
      <c r="R229" s="37">
        <v>1990498</v>
      </c>
      <c r="S229" s="37">
        <v>2095603</v>
      </c>
      <c r="T229" s="47"/>
      <c r="U229" s="59"/>
    </row>
    <row r="230" spans="1:21">
      <c r="A230" s="7"/>
      <c r="B230" s="12"/>
      <c r="C230" s="27" t="s">
        <v>23</v>
      </c>
      <c r="D230" s="37"/>
      <c r="E230" s="37"/>
      <c r="F230" s="37"/>
      <c r="G230" s="37"/>
      <c r="H230" s="37">
        <v>471</v>
      </c>
      <c r="I230" s="37">
        <v>671</v>
      </c>
      <c r="J230" s="37">
        <v>329</v>
      </c>
      <c r="K230" s="37">
        <v>2212</v>
      </c>
      <c r="L230" s="37">
        <v>1335</v>
      </c>
      <c r="M230" s="37">
        <v>3534</v>
      </c>
      <c r="N230" s="37">
        <v>2998</v>
      </c>
      <c r="O230" s="37">
        <v>5057</v>
      </c>
      <c r="P230" s="37">
        <v>5995</v>
      </c>
      <c r="Q230" s="37">
        <v>4014</v>
      </c>
      <c r="R230" s="37">
        <v>2499</v>
      </c>
      <c r="S230" s="37">
        <v>2445</v>
      </c>
      <c r="T230" s="47"/>
      <c r="U230" s="59"/>
    </row>
    <row r="231" spans="1:21">
      <c r="A231" s="7"/>
      <c r="B231" s="12"/>
      <c r="C231" s="27" t="s">
        <v>24</v>
      </c>
      <c r="D231" s="37"/>
      <c r="E231" s="37"/>
      <c r="F231" s="37"/>
      <c r="G231" s="37"/>
      <c r="H231" s="37">
        <v>657</v>
      </c>
      <c r="I231" s="37">
        <v>1648</v>
      </c>
      <c r="J231" s="37">
        <v>2209</v>
      </c>
      <c r="K231" s="37">
        <v>2310</v>
      </c>
      <c r="L231" s="37">
        <v>1032</v>
      </c>
      <c r="M231" s="37">
        <v>725</v>
      </c>
      <c r="N231" s="37">
        <v>279</v>
      </c>
      <c r="O231" s="37">
        <v>378</v>
      </c>
      <c r="P231" s="37">
        <v>1669</v>
      </c>
      <c r="Q231" s="37">
        <v>1540</v>
      </c>
      <c r="R231" s="37">
        <v>910</v>
      </c>
      <c r="S231" s="37">
        <v>2204</v>
      </c>
      <c r="T231" s="47"/>
      <c r="U231" s="59"/>
    </row>
    <row r="232" spans="1:21">
      <c r="A232" s="7"/>
      <c r="B232" s="12"/>
      <c r="C232" s="27" t="s">
        <v>20</v>
      </c>
      <c r="D232" s="37"/>
      <c r="E232" s="37"/>
      <c r="F232" s="37"/>
      <c r="G232" s="37"/>
      <c r="H232" s="37">
        <v>41601</v>
      </c>
      <c r="I232" s="37">
        <v>57829</v>
      </c>
      <c r="J232" s="37">
        <v>85575</v>
      </c>
      <c r="K232" s="37">
        <v>127903</v>
      </c>
      <c r="L232" s="37">
        <v>128253</v>
      </c>
      <c r="M232" s="37">
        <v>126239</v>
      </c>
      <c r="N232" s="37">
        <v>104332</v>
      </c>
      <c r="O232" s="37">
        <v>106630</v>
      </c>
      <c r="P232" s="37">
        <v>111365</v>
      </c>
      <c r="Q232" s="37">
        <v>126940</v>
      </c>
      <c r="R232" s="37">
        <v>104241</v>
      </c>
      <c r="S232" s="37">
        <v>111165</v>
      </c>
      <c r="T232" s="47"/>
      <c r="U232" s="59"/>
    </row>
    <row r="233" spans="1:21">
      <c r="A233" s="7"/>
      <c r="B233" s="12"/>
      <c r="C233" s="27" t="s">
        <v>21</v>
      </c>
      <c r="D233" s="37"/>
      <c r="E233" s="37"/>
      <c r="F233" s="37"/>
      <c r="G233" s="37"/>
      <c r="H233" s="37">
        <v>12362</v>
      </c>
      <c r="I233" s="37">
        <v>22778</v>
      </c>
      <c r="J233" s="37">
        <v>33861</v>
      </c>
      <c r="K233" s="37">
        <v>44644</v>
      </c>
      <c r="L233" s="37">
        <v>50548</v>
      </c>
      <c r="M233" s="37">
        <v>53921</v>
      </c>
      <c r="N233" s="37">
        <v>57911</v>
      </c>
      <c r="O233" s="37">
        <v>48590</v>
      </c>
      <c r="P233" s="37">
        <v>49434</v>
      </c>
      <c r="Q233" s="37">
        <v>52563</v>
      </c>
      <c r="R233" s="37">
        <v>26780</v>
      </c>
      <c r="S233" s="37">
        <v>30494</v>
      </c>
      <c r="T233" s="47"/>
      <c r="U233" s="59"/>
    </row>
    <row r="234" spans="1:21">
      <c r="A234" s="7"/>
      <c r="B234" s="12"/>
      <c r="C234" s="20" t="s">
        <v>50</v>
      </c>
      <c r="D234" s="37"/>
      <c r="E234" s="37"/>
      <c r="F234" s="37"/>
      <c r="G234" s="37">
        <v>434165</v>
      </c>
      <c r="H234" s="37">
        <v>1044676</v>
      </c>
      <c r="I234" s="37">
        <v>1303420</v>
      </c>
      <c r="J234" s="37">
        <v>1337709</v>
      </c>
      <c r="K234" s="37">
        <v>1580462</v>
      </c>
      <c r="L234" s="37">
        <v>2323651</v>
      </c>
      <c r="M234" s="37">
        <v>2557840</v>
      </c>
      <c r="N234" s="37">
        <v>2754954</v>
      </c>
      <c r="O234" s="37">
        <v>3047491</v>
      </c>
      <c r="P234" s="37">
        <v>3281180</v>
      </c>
      <c r="Q234" s="37">
        <v>3226547</v>
      </c>
      <c r="R234" s="37">
        <v>2203234</v>
      </c>
      <c r="S234" s="37">
        <v>2262362</v>
      </c>
      <c r="T234" s="47"/>
      <c r="U234" s="59"/>
    </row>
    <row r="235" spans="1:21">
      <c r="A235" s="7"/>
      <c r="B235" s="12"/>
      <c r="C235" s="27" t="s">
        <v>19</v>
      </c>
      <c r="D235" s="37"/>
      <c r="E235" s="37"/>
      <c r="F235" s="37"/>
      <c r="G235" s="37">
        <v>429671</v>
      </c>
      <c r="H235" s="37">
        <v>1030615</v>
      </c>
      <c r="I235" s="37">
        <v>1094122</v>
      </c>
      <c r="J235" s="37">
        <v>1109875</v>
      </c>
      <c r="K235" s="37">
        <v>1315039</v>
      </c>
      <c r="L235" s="37">
        <v>2045106</v>
      </c>
      <c r="M235" s="37">
        <v>2262551</v>
      </c>
      <c r="N235" s="37">
        <v>2457083</v>
      </c>
      <c r="O235" s="37">
        <v>2727209</v>
      </c>
      <c r="P235" s="37">
        <v>2955631</v>
      </c>
      <c r="Q235" s="37">
        <v>2885023</v>
      </c>
      <c r="R235" s="37">
        <v>1932694</v>
      </c>
      <c r="S235" s="37">
        <v>1993370</v>
      </c>
      <c r="T235" s="47"/>
      <c r="U235" s="59"/>
    </row>
    <row r="236" spans="1:21">
      <c r="A236" s="7"/>
      <c r="B236" s="12"/>
      <c r="C236" s="27" t="s">
        <v>23</v>
      </c>
      <c r="D236" s="37"/>
      <c r="E236" s="37"/>
      <c r="F236" s="37"/>
      <c r="G236" s="37">
        <v>92</v>
      </c>
      <c r="H236" s="37">
        <v>137</v>
      </c>
      <c r="I236" s="37">
        <v>80</v>
      </c>
      <c r="J236" s="37">
        <v>174</v>
      </c>
      <c r="K236" s="37">
        <v>125</v>
      </c>
      <c r="L236" s="37">
        <v>369</v>
      </c>
      <c r="M236" s="37">
        <v>343</v>
      </c>
      <c r="N236" s="37">
        <v>500</v>
      </c>
      <c r="O236" s="37">
        <v>1217</v>
      </c>
      <c r="P236" s="37">
        <v>1160</v>
      </c>
      <c r="Q236" s="37">
        <v>1623</v>
      </c>
      <c r="R236" s="37">
        <v>1332</v>
      </c>
      <c r="S236" s="37">
        <v>1862</v>
      </c>
      <c r="T236" s="47"/>
      <c r="U236" s="59"/>
    </row>
    <row r="237" spans="1:21">
      <c r="A237" s="7"/>
      <c r="B237" s="12"/>
      <c r="C237" s="27" t="s">
        <v>24</v>
      </c>
      <c r="D237" s="37"/>
      <c r="E237" s="37"/>
      <c r="F237" s="37"/>
      <c r="G237" s="37">
        <v>555</v>
      </c>
      <c r="H237" s="37">
        <v>585</v>
      </c>
      <c r="I237" s="37">
        <v>513</v>
      </c>
      <c r="J237" s="37">
        <v>611</v>
      </c>
      <c r="K237" s="37">
        <v>225</v>
      </c>
      <c r="L237" s="37">
        <v>393</v>
      </c>
      <c r="M237" s="37">
        <v>2362</v>
      </c>
      <c r="N237" s="37">
        <v>2549</v>
      </c>
      <c r="O237" s="37">
        <v>2660</v>
      </c>
      <c r="P237" s="37">
        <v>3952</v>
      </c>
      <c r="Q237" s="37">
        <v>3909</v>
      </c>
      <c r="R237" s="37">
        <v>2528</v>
      </c>
      <c r="S237" s="37">
        <v>7697</v>
      </c>
      <c r="T237" s="47"/>
      <c r="U237" s="59"/>
    </row>
    <row r="238" spans="1:21">
      <c r="A238" s="7"/>
      <c r="B238" s="12"/>
      <c r="C238" s="27" t="s">
        <v>20</v>
      </c>
      <c r="D238" s="37"/>
      <c r="E238" s="37"/>
      <c r="F238" s="37"/>
      <c r="G238" s="37">
        <v>440</v>
      </c>
      <c r="H238" s="37">
        <v>6179</v>
      </c>
      <c r="I238" s="37">
        <v>202530</v>
      </c>
      <c r="J238" s="37">
        <v>221048</v>
      </c>
      <c r="K238" s="37">
        <v>259911</v>
      </c>
      <c r="L238" s="37">
        <v>271164</v>
      </c>
      <c r="M238" s="37">
        <v>285114</v>
      </c>
      <c r="N238" s="37">
        <v>286301</v>
      </c>
      <c r="O238" s="37">
        <v>308549</v>
      </c>
      <c r="P238" s="37">
        <v>311418</v>
      </c>
      <c r="Q238" s="37">
        <v>326577</v>
      </c>
      <c r="R238" s="37">
        <v>261240</v>
      </c>
      <c r="S238" s="37">
        <v>252482</v>
      </c>
      <c r="T238" s="47"/>
      <c r="U238" s="59"/>
    </row>
    <row r="239" spans="1:21">
      <c r="A239" s="7"/>
      <c r="B239" s="12"/>
      <c r="C239" s="27" t="s">
        <v>21</v>
      </c>
      <c r="D239" s="37"/>
      <c r="E239" s="37"/>
      <c r="F239" s="37"/>
      <c r="G239" s="37">
        <v>3407</v>
      </c>
      <c r="H239" s="37">
        <v>7160</v>
      </c>
      <c r="I239" s="37">
        <v>6175</v>
      </c>
      <c r="J239" s="37">
        <v>6001</v>
      </c>
      <c r="K239" s="37">
        <v>5162</v>
      </c>
      <c r="L239" s="37">
        <v>6619</v>
      </c>
      <c r="M239" s="37">
        <v>7470</v>
      </c>
      <c r="N239" s="37">
        <v>8521</v>
      </c>
      <c r="O239" s="37">
        <v>7856</v>
      </c>
      <c r="P239" s="37">
        <v>9019</v>
      </c>
      <c r="Q239" s="37">
        <v>9415</v>
      </c>
      <c r="R239" s="37">
        <v>5440</v>
      </c>
      <c r="S239" s="37">
        <v>6951</v>
      </c>
      <c r="T239" s="47"/>
      <c r="U239" s="59"/>
    </row>
    <row r="240" spans="1:21">
      <c r="A240" s="7"/>
      <c r="B240" s="12"/>
      <c r="C240" s="20" t="s">
        <v>165</v>
      </c>
      <c r="D240" s="37"/>
      <c r="E240" s="37"/>
      <c r="F240" s="37"/>
      <c r="G240" s="37"/>
      <c r="H240" s="37">
        <v>466785</v>
      </c>
      <c r="I240" s="37">
        <v>541692</v>
      </c>
      <c r="J240" s="37">
        <v>609995</v>
      </c>
      <c r="K240" s="37">
        <v>640774</v>
      </c>
      <c r="L240" s="37">
        <v>609588</v>
      </c>
      <c r="M240" s="37">
        <v>659710</v>
      </c>
      <c r="N240" s="37">
        <v>621816</v>
      </c>
      <c r="O240" s="37">
        <v>585858</v>
      </c>
      <c r="P240" s="37">
        <v>537370</v>
      </c>
      <c r="Q240" s="37">
        <v>532019</v>
      </c>
      <c r="R240" s="37">
        <v>589381</v>
      </c>
      <c r="S240" s="37">
        <v>618629</v>
      </c>
      <c r="T240" s="47"/>
      <c r="U240" s="59"/>
    </row>
    <row r="241" spans="1:21">
      <c r="A241" s="7"/>
      <c r="B241" s="12"/>
      <c r="C241" s="27" t="s">
        <v>19</v>
      </c>
      <c r="D241" s="37"/>
      <c r="E241" s="37"/>
      <c r="F241" s="37"/>
      <c r="G241" s="37"/>
      <c r="H241" s="37">
        <v>465549</v>
      </c>
      <c r="I241" s="37">
        <v>539105</v>
      </c>
      <c r="J241" s="37">
        <v>605706</v>
      </c>
      <c r="K241" s="37">
        <v>638560</v>
      </c>
      <c r="L241" s="37">
        <v>606547</v>
      </c>
      <c r="M241" s="37">
        <v>656368</v>
      </c>
      <c r="N241" s="37">
        <v>617760</v>
      </c>
      <c r="O241" s="37">
        <v>581770</v>
      </c>
      <c r="P241" s="37">
        <v>533826</v>
      </c>
      <c r="Q241" s="37">
        <v>528514</v>
      </c>
      <c r="R241" s="37">
        <v>586892</v>
      </c>
      <c r="S241" s="37">
        <v>615251</v>
      </c>
      <c r="T241" s="47"/>
      <c r="U241" s="59"/>
    </row>
    <row r="242" spans="1:21">
      <c r="A242" s="7"/>
      <c r="B242" s="12"/>
      <c r="C242" s="27" t="s">
        <v>23</v>
      </c>
      <c r="D242" s="37"/>
      <c r="E242" s="37"/>
      <c r="F242" s="37"/>
      <c r="G242" s="37"/>
      <c r="H242" s="37">
        <v>12</v>
      </c>
      <c r="I242" s="37">
        <v>12</v>
      </c>
      <c r="J242" s="37">
        <v>16</v>
      </c>
      <c r="K242" s="37">
        <v>14</v>
      </c>
      <c r="L242" s="37">
        <v>32</v>
      </c>
      <c r="M242" s="37">
        <v>139</v>
      </c>
      <c r="N242" s="37">
        <v>13</v>
      </c>
      <c r="O242" s="37">
        <v>19</v>
      </c>
      <c r="P242" s="37">
        <v>13</v>
      </c>
      <c r="Q242" s="37">
        <v>15</v>
      </c>
      <c r="R242" s="37">
        <v>25</v>
      </c>
      <c r="S242" s="37">
        <v>33</v>
      </c>
      <c r="T242" s="47"/>
      <c r="U242" s="59"/>
    </row>
    <row r="243" spans="1:21">
      <c r="A243" s="7"/>
      <c r="B243" s="12"/>
      <c r="C243" s="27" t="s">
        <v>24</v>
      </c>
      <c r="D243" s="37"/>
      <c r="E243" s="37"/>
      <c r="F243" s="37"/>
      <c r="G243" s="37"/>
      <c r="H243" s="37">
        <v>5</v>
      </c>
      <c r="I243" s="37">
        <v>5</v>
      </c>
      <c r="J243" s="37">
        <v>11</v>
      </c>
      <c r="K243" s="37">
        <v>6</v>
      </c>
      <c r="L243" s="37">
        <v>1</v>
      </c>
      <c r="M243" s="37">
        <v>5</v>
      </c>
      <c r="N243" s="37">
        <v>5</v>
      </c>
      <c r="O243" s="37">
        <v>2</v>
      </c>
      <c r="P243" s="37">
        <v>1</v>
      </c>
      <c r="Q243" s="37">
        <v>1</v>
      </c>
      <c r="R243" s="37">
        <v>18</v>
      </c>
      <c r="S243" s="37">
        <v>25</v>
      </c>
      <c r="T243" s="47"/>
      <c r="U243" s="59"/>
    </row>
    <row r="244" spans="1:21">
      <c r="A244" s="7"/>
      <c r="B244" s="12"/>
      <c r="C244" s="27" t="s">
        <v>20</v>
      </c>
      <c r="D244" s="37"/>
      <c r="E244" s="37"/>
      <c r="F244" s="37"/>
      <c r="G244" s="37"/>
      <c r="H244" s="37">
        <v>680</v>
      </c>
      <c r="I244" s="37">
        <v>1572</v>
      </c>
      <c r="J244" s="37">
        <v>2343</v>
      </c>
      <c r="K244" s="37">
        <v>296</v>
      </c>
      <c r="L244" s="37">
        <v>394</v>
      </c>
      <c r="M244" s="37">
        <v>675</v>
      </c>
      <c r="N244" s="37">
        <v>1285</v>
      </c>
      <c r="O244" s="37">
        <v>1807</v>
      </c>
      <c r="P244" s="37">
        <v>1420</v>
      </c>
      <c r="Q244" s="37">
        <v>945</v>
      </c>
      <c r="R244" s="37">
        <v>684</v>
      </c>
      <c r="S244" s="37">
        <v>1162</v>
      </c>
      <c r="T244" s="47"/>
      <c r="U244" s="59"/>
    </row>
    <row r="245" spans="1:21">
      <c r="A245" s="7"/>
      <c r="B245" s="12"/>
      <c r="C245" s="27" t="s">
        <v>21</v>
      </c>
      <c r="D245" s="37"/>
      <c r="E245" s="37"/>
      <c r="F245" s="37"/>
      <c r="G245" s="37"/>
      <c r="H245" s="37">
        <v>539</v>
      </c>
      <c r="I245" s="37">
        <v>998</v>
      </c>
      <c r="J245" s="37">
        <v>1919</v>
      </c>
      <c r="K245" s="37">
        <v>1898</v>
      </c>
      <c r="L245" s="37">
        <v>2614</v>
      </c>
      <c r="M245" s="37">
        <v>2523</v>
      </c>
      <c r="N245" s="37">
        <v>2753</v>
      </c>
      <c r="O245" s="37">
        <v>2260</v>
      </c>
      <c r="P245" s="37">
        <v>2110</v>
      </c>
      <c r="Q245" s="37">
        <v>2544</v>
      </c>
      <c r="R245" s="37">
        <v>1762</v>
      </c>
      <c r="S245" s="37">
        <v>2158</v>
      </c>
      <c r="T245" s="47"/>
      <c r="U245" s="59"/>
    </row>
    <row r="246" spans="1:21">
      <c r="A246" s="7"/>
      <c r="B246" s="12"/>
      <c r="C246" s="20" t="s">
        <v>51</v>
      </c>
      <c r="D246" s="37"/>
      <c r="E246" s="37">
        <v>461842</v>
      </c>
      <c r="F246" s="37">
        <v>1843986</v>
      </c>
      <c r="G246" s="37">
        <v>1938713</v>
      </c>
      <c r="H246" s="37">
        <v>2069377</v>
      </c>
      <c r="I246" s="37">
        <v>2300051</v>
      </c>
      <c r="J246" s="37">
        <v>2819805</v>
      </c>
      <c r="K246" s="37">
        <v>3314902</v>
      </c>
      <c r="L246" s="37">
        <v>3261062</v>
      </c>
      <c r="M246" s="37">
        <v>3234087</v>
      </c>
      <c r="N246" s="37">
        <v>2845843</v>
      </c>
      <c r="O246" s="37">
        <v>2521561</v>
      </c>
      <c r="P246" s="37">
        <v>2235300</v>
      </c>
      <c r="Q246" s="37">
        <v>2204402</v>
      </c>
      <c r="R246" s="37">
        <v>1351119</v>
      </c>
      <c r="S246" s="37">
        <v>1610213</v>
      </c>
      <c r="T246" s="47"/>
      <c r="U246" s="59"/>
    </row>
    <row r="247" spans="1:21">
      <c r="A247" s="7"/>
      <c r="B247" s="12"/>
      <c r="C247" s="27" t="s">
        <v>19</v>
      </c>
      <c r="D247" s="37"/>
      <c r="E247" s="37">
        <v>459642</v>
      </c>
      <c r="F247" s="37">
        <v>1831853</v>
      </c>
      <c r="G247" s="37">
        <v>1927749</v>
      </c>
      <c r="H247" s="37">
        <v>2060079</v>
      </c>
      <c r="I247" s="37">
        <v>2285615</v>
      </c>
      <c r="J247" s="37">
        <v>2788980</v>
      </c>
      <c r="K247" s="37">
        <v>3265140</v>
      </c>
      <c r="L247" s="37">
        <v>3205566</v>
      </c>
      <c r="M247" s="37">
        <v>3174919</v>
      </c>
      <c r="N247" s="37">
        <v>2807148</v>
      </c>
      <c r="O247" s="37">
        <v>2484555</v>
      </c>
      <c r="P247" s="37">
        <v>2202612</v>
      </c>
      <c r="Q247" s="37">
        <v>2172028</v>
      </c>
      <c r="R247" s="37">
        <v>1338560</v>
      </c>
      <c r="S247" s="37">
        <v>1599322</v>
      </c>
      <c r="T247" s="47"/>
      <c r="U247" s="59"/>
    </row>
    <row r="248" spans="1:21">
      <c r="A248" s="7"/>
      <c r="B248" s="12"/>
      <c r="C248" s="27" t="s">
        <v>23</v>
      </c>
      <c r="D248" s="37"/>
      <c r="E248" s="37">
        <v>342</v>
      </c>
      <c r="F248" s="37">
        <v>541</v>
      </c>
      <c r="G248" s="37">
        <v>563</v>
      </c>
      <c r="H248" s="37">
        <v>557</v>
      </c>
      <c r="I248" s="37">
        <v>602</v>
      </c>
      <c r="J248" s="37">
        <v>642</v>
      </c>
      <c r="K248" s="37">
        <v>597</v>
      </c>
      <c r="L248" s="37">
        <v>1536</v>
      </c>
      <c r="M248" s="37">
        <v>2370</v>
      </c>
      <c r="N248" s="37">
        <v>4422</v>
      </c>
      <c r="O248" s="37">
        <v>3084</v>
      </c>
      <c r="P248" s="37">
        <v>2028</v>
      </c>
      <c r="Q248" s="37">
        <v>3243</v>
      </c>
      <c r="R248" s="37">
        <v>1302</v>
      </c>
      <c r="S248" s="37">
        <v>1302</v>
      </c>
      <c r="T248" s="47"/>
      <c r="U248" s="59"/>
    </row>
    <row r="249" spans="1:21">
      <c r="A249" s="7"/>
      <c r="B249" s="12"/>
      <c r="C249" s="27" t="s">
        <v>24</v>
      </c>
      <c r="D249" s="37"/>
      <c r="E249" s="37">
        <v>1338</v>
      </c>
      <c r="F249" s="37">
        <v>4909</v>
      </c>
      <c r="G249" s="37">
        <v>3179</v>
      </c>
      <c r="H249" s="37">
        <v>2020</v>
      </c>
      <c r="I249" s="37">
        <v>2523</v>
      </c>
      <c r="J249" s="37">
        <v>4217</v>
      </c>
      <c r="K249" s="37">
        <v>3162</v>
      </c>
      <c r="L249" s="37">
        <v>2950</v>
      </c>
      <c r="M249" s="37">
        <v>2916</v>
      </c>
      <c r="N249" s="37">
        <v>2313</v>
      </c>
      <c r="O249" s="37">
        <v>2404</v>
      </c>
      <c r="P249" s="37">
        <v>3532</v>
      </c>
      <c r="Q249" s="37">
        <v>1871</v>
      </c>
      <c r="R249" s="37">
        <v>1087</v>
      </c>
      <c r="S249" s="37">
        <v>2537</v>
      </c>
      <c r="T249" s="47"/>
      <c r="U249" s="59"/>
    </row>
    <row r="250" spans="1:21">
      <c r="A250" s="7"/>
      <c r="B250" s="12"/>
      <c r="C250" s="27" t="s">
        <v>20</v>
      </c>
      <c r="D250" s="37"/>
      <c r="E250" s="37">
        <v>307</v>
      </c>
      <c r="F250" s="37">
        <v>1427</v>
      </c>
      <c r="G250" s="37">
        <v>2110</v>
      </c>
      <c r="H250" s="37">
        <v>3046</v>
      </c>
      <c r="I250" s="37">
        <v>7489</v>
      </c>
      <c r="J250" s="37">
        <v>21721</v>
      </c>
      <c r="K250" s="37">
        <v>40425</v>
      </c>
      <c r="L250" s="37">
        <v>44878</v>
      </c>
      <c r="M250" s="37">
        <v>50128</v>
      </c>
      <c r="N250" s="37">
        <v>28625</v>
      </c>
      <c r="O250" s="37">
        <v>28898</v>
      </c>
      <c r="P250" s="37">
        <v>25170</v>
      </c>
      <c r="Q250" s="37">
        <v>25582</v>
      </c>
      <c r="R250" s="37">
        <v>9353</v>
      </c>
      <c r="S250" s="37">
        <v>5310</v>
      </c>
      <c r="T250" s="47"/>
      <c r="U250" s="59"/>
    </row>
    <row r="251" spans="1:21">
      <c r="A251" s="7"/>
      <c r="B251" s="12"/>
      <c r="C251" s="27" t="s">
        <v>21</v>
      </c>
      <c r="D251" s="37"/>
      <c r="E251" s="37">
        <v>213</v>
      </c>
      <c r="F251" s="37">
        <v>5256</v>
      </c>
      <c r="G251" s="37">
        <v>5112</v>
      </c>
      <c r="H251" s="37">
        <v>3675</v>
      </c>
      <c r="I251" s="37">
        <v>3822</v>
      </c>
      <c r="J251" s="37">
        <v>4245</v>
      </c>
      <c r="K251" s="37">
        <v>5578</v>
      </c>
      <c r="L251" s="37">
        <v>6132</v>
      </c>
      <c r="M251" s="37">
        <v>3754</v>
      </c>
      <c r="N251" s="37">
        <v>3335</v>
      </c>
      <c r="O251" s="37">
        <v>2620</v>
      </c>
      <c r="P251" s="37">
        <v>1958</v>
      </c>
      <c r="Q251" s="37">
        <v>1678</v>
      </c>
      <c r="R251" s="37">
        <v>817</v>
      </c>
      <c r="S251" s="37">
        <v>1742</v>
      </c>
      <c r="T251" s="47"/>
      <c r="U251" s="59"/>
    </row>
    <row r="252" spans="1:21">
      <c r="A252" s="7"/>
      <c r="B252" s="12"/>
      <c r="C252" s="20" t="s">
        <v>52</v>
      </c>
      <c r="D252" s="37"/>
      <c r="E252" s="37"/>
      <c r="F252" s="37"/>
      <c r="G252" s="37"/>
      <c r="H252" s="37"/>
      <c r="I252" s="37">
        <v>98807</v>
      </c>
      <c r="J252" s="37">
        <v>255781</v>
      </c>
      <c r="K252" s="37">
        <v>234439</v>
      </c>
      <c r="L252" s="37">
        <v>412751</v>
      </c>
      <c r="M252" s="37">
        <v>392466</v>
      </c>
      <c r="N252" s="37">
        <v>396103</v>
      </c>
      <c r="O252" s="37">
        <v>415066</v>
      </c>
      <c r="P252" s="37">
        <v>422860</v>
      </c>
      <c r="Q252" s="37">
        <v>379476</v>
      </c>
      <c r="R252" s="37">
        <v>205992</v>
      </c>
      <c r="S252" s="37">
        <v>298640</v>
      </c>
      <c r="T252" s="47"/>
      <c r="U252" s="59"/>
    </row>
    <row r="253" spans="1:21">
      <c r="A253" s="7"/>
      <c r="B253" s="12"/>
      <c r="C253" s="27" t="s">
        <v>19</v>
      </c>
      <c r="D253" s="37"/>
      <c r="E253" s="37"/>
      <c r="F253" s="37"/>
      <c r="G253" s="37"/>
      <c r="H253" s="37"/>
      <c r="I253" s="37">
        <v>98749</v>
      </c>
      <c r="J253" s="37">
        <v>254891</v>
      </c>
      <c r="K253" s="37">
        <v>234399</v>
      </c>
      <c r="L253" s="37">
        <v>412425</v>
      </c>
      <c r="M253" s="37">
        <v>391870</v>
      </c>
      <c r="N253" s="37">
        <v>395210</v>
      </c>
      <c r="O253" s="37">
        <v>414037</v>
      </c>
      <c r="P253" s="37">
        <v>422134</v>
      </c>
      <c r="Q253" s="37">
        <v>378854</v>
      </c>
      <c r="R253" s="37">
        <v>205529</v>
      </c>
      <c r="S253" s="37">
        <v>298332</v>
      </c>
      <c r="T253" s="47"/>
      <c r="U253" s="59"/>
    </row>
    <row r="254" spans="1:21">
      <c r="A254" s="7"/>
      <c r="B254" s="12"/>
      <c r="C254" s="27" t="s">
        <v>23</v>
      </c>
      <c r="D254" s="37"/>
      <c r="E254" s="37"/>
      <c r="F254" s="37"/>
      <c r="G254" s="37"/>
      <c r="H254" s="37"/>
      <c r="I254" s="37">
        <v>3</v>
      </c>
      <c r="J254" s="37">
        <v>118</v>
      </c>
      <c r="K254" s="37">
        <v>29</v>
      </c>
      <c r="L254" s="37">
        <v>17</v>
      </c>
      <c r="M254" s="37">
        <v>6</v>
      </c>
      <c r="N254" s="37">
        <v>22</v>
      </c>
      <c r="O254" s="37">
        <v>17</v>
      </c>
      <c r="P254" s="37">
        <v>21</v>
      </c>
      <c r="Q254" s="37">
        <v>58</v>
      </c>
      <c r="R254" s="37">
        <v>29</v>
      </c>
      <c r="S254" s="37">
        <v>49</v>
      </c>
      <c r="T254" s="47"/>
      <c r="U254" s="59"/>
    </row>
    <row r="255" spans="1:21">
      <c r="A255" s="7"/>
      <c r="B255" s="12"/>
      <c r="C255" s="27" t="s">
        <v>24</v>
      </c>
      <c r="D255" s="37"/>
      <c r="E255" s="37"/>
      <c r="F255" s="37"/>
      <c r="G255" s="37"/>
      <c r="H255" s="37"/>
      <c r="I255" s="37">
        <v>7</v>
      </c>
      <c r="J255" s="37"/>
      <c r="K255" s="37">
        <v>3</v>
      </c>
      <c r="L255" s="37">
        <v>1</v>
      </c>
      <c r="M255" s="37">
        <v>2</v>
      </c>
      <c r="N255" s="37">
        <v>3</v>
      </c>
      <c r="O255" s="37">
        <v>2</v>
      </c>
      <c r="P255" s="37"/>
      <c r="Q255" s="37">
        <v>8</v>
      </c>
      <c r="R255" s="37">
        <v>1</v>
      </c>
      <c r="S255" s="37">
        <v>37</v>
      </c>
      <c r="T255" s="47"/>
      <c r="U255" s="59"/>
    </row>
    <row r="256" spans="1:21">
      <c r="A256" s="7"/>
      <c r="B256" s="12"/>
      <c r="C256" s="27" t="s">
        <v>20</v>
      </c>
      <c r="D256" s="37"/>
      <c r="E256" s="37"/>
      <c r="F256" s="37"/>
      <c r="G256" s="37"/>
      <c r="H256" s="37"/>
      <c r="I256" s="37">
        <v>48</v>
      </c>
      <c r="J256" s="37">
        <v>766</v>
      </c>
      <c r="K256" s="37">
        <v>7</v>
      </c>
      <c r="L256" s="37">
        <v>305</v>
      </c>
      <c r="M256" s="37">
        <v>552</v>
      </c>
      <c r="N256" s="37">
        <v>833</v>
      </c>
      <c r="O256" s="37">
        <v>984</v>
      </c>
      <c r="P256" s="37">
        <v>686</v>
      </c>
      <c r="Q256" s="37">
        <v>546</v>
      </c>
      <c r="R256" s="37">
        <v>426</v>
      </c>
      <c r="S256" s="37">
        <v>145</v>
      </c>
      <c r="T256" s="47"/>
      <c r="U256" s="59"/>
    </row>
    <row r="257" spans="1:21">
      <c r="A257" s="7"/>
      <c r="B257" s="12"/>
      <c r="C257" s="27" t="s">
        <v>21</v>
      </c>
      <c r="D257" s="37"/>
      <c r="E257" s="37"/>
      <c r="F257" s="37"/>
      <c r="G257" s="37"/>
      <c r="H257" s="37"/>
      <c r="I257" s="37"/>
      <c r="J257" s="37">
        <v>6</v>
      </c>
      <c r="K257" s="37">
        <v>1</v>
      </c>
      <c r="L257" s="37">
        <v>3</v>
      </c>
      <c r="M257" s="37">
        <v>36</v>
      </c>
      <c r="N257" s="37">
        <v>35</v>
      </c>
      <c r="O257" s="37">
        <v>26</v>
      </c>
      <c r="P257" s="37">
        <v>19</v>
      </c>
      <c r="Q257" s="37">
        <v>10</v>
      </c>
      <c r="R257" s="37">
        <v>7</v>
      </c>
      <c r="S257" s="37">
        <v>77</v>
      </c>
      <c r="T257" s="47"/>
      <c r="U257" s="59"/>
    </row>
    <row r="258" spans="1:21">
      <c r="A258" s="7"/>
      <c r="B258" s="12"/>
      <c r="C258" s="20" t="s">
        <v>53</v>
      </c>
      <c r="D258" s="37"/>
      <c r="E258" s="37"/>
      <c r="F258" s="37"/>
      <c r="G258" s="37"/>
      <c r="H258" s="37">
        <v>579530</v>
      </c>
      <c r="I258" s="37">
        <v>1018154</v>
      </c>
      <c r="J258" s="37">
        <v>1333720</v>
      </c>
      <c r="K258" s="37">
        <v>1471238</v>
      </c>
      <c r="L258" s="37">
        <v>1533160</v>
      </c>
      <c r="M258" s="37">
        <v>1382549</v>
      </c>
      <c r="N258" s="37">
        <v>1422131</v>
      </c>
      <c r="O258" s="37">
        <v>1399894</v>
      </c>
      <c r="P258" s="37">
        <v>1316066</v>
      </c>
      <c r="Q258" s="37">
        <v>1315975</v>
      </c>
      <c r="R258" s="37">
        <v>833199</v>
      </c>
      <c r="S258" s="37">
        <v>1021644</v>
      </c>
      <c r="T258" s="47"/>
      <c r="U258" s="59"/>
    </row>
    <row r="259" spans="1:21">
      <c r="A259" s="7"/>
      <c r="B259" s="12"/>
      <c r="C259" s="27" t="s">
        <v>19</v>
      </c>
      <c r="D259" s="37"/>
      <c r="E259" s="37"/>
      <c r="F259" s="37"/>
      <c r="G259" s="37"/>
      <c r="H259" s="37">
        <v>579009</v>
      </c>
      <c r="I259" s="37">
        <v>1017248</v>
      </c>
      <c r="J259" s="37">
        <v>1330700</v>
      </c>
      <c r="K259" s="37">
        <v>1469123</v>
      </c>
      <c r="L259" s="37">
        <v>1527520</v>
      </c>
      <c r="M259" s="37">
        <v>1377784</v>
      </c>
      <c r="N259" s="37">
        <v>1415465</v>
      </c>
      <c r="O259" s="37">
        <v>1391715</v>
      </c>
      <c r="P259" s="37">
        <v>1310191</v>
      </c>
      <c r="Q259" s="37">
        <v>1311900</v>
      </c>
      <c r="R259" s="37">
        <v>830993</v>
      </c>
      <c r="S259" s="37">
        <v>1018971</v>
      </c>
      <c r="T259" s="47"/>
      <c r="U259" s="59"/>
    </row>
    <row r="260" spans="1:21">
      <c r="A260" s="7"/>
      <c r="B260" s="12"/>
      <c r="C260" s="27" t="s">
        <v>23</v>
      </c>
      <c r="D260" s="37"/>
      <c r="E260" s="37"/>
      <c r="F260" s="37"/>
      <c r="G260" s="37"/>
      <c r="H260" s="37">
        <v>153</v>
      </c>
      <c r="I260" s="37">
        <v>44</v>
      </c>
      <c r="J260" s="37">
        <v>47</v>
      </c>
      <c r="K260" s="37">
        <v>151</v>
      </c>
      <c r="L260" s="37">
        <v>198</v>
      </c>
      <c r="M260" s="37">
        <v>145</v>
      </c>
      <c r="N260" s="37">
        <v>240</v>
      </c>
      <c r="O260" s="37">
        <v>453</v>
      </c>
      <c r="P260" s="37">
        <v>461</v>
      </c>
      <c r="Q260" s="37">
        <v>762</v>
      </c>
      <c r="R260" s="37">
        <v>476</v>
      </c>
      <c r="S260" s="37">
        <v>532</v>
      </c>
      <c r="T260" s="47"/>
      <c r="U260" s="59"/>
    </row>
    <row r="261" spans="1:21">
      <c r="A261" s="7"/>
      <c r="B261" s="12"/>
      <c r="C261" s="27" t="s">
        <v>24</v>
      </c>
      <c r="D261" s="37"/>
      <c r="E261" s="37"/>
      <c r="F261" s="37"/>
      <c r="G261" s="37"/>
      <c r="H261" s="37">
        <v>52</v>
      </c>
      <c r="I261" s="37">
        <v>25</v>
      </c>
      <c r="J261" s="37">
        <v>12</v>
      </c>
      <c r="K261" s="37">
        <v>39</v>
      </c>
      <c r="L261" s="37">
        <v>19</v>
      </c>
      <c r="M261" s="37">
        <v>372</v>
      </c>
      <c r="N261" s="37">
        <v>298</v>
      </c>
      <c r="O261" s="37">
        <v>116</v>
      </c>
      <c r="P261" s="37">
        <v>74</v>
      </c>
      <c r="Q261" s="37">
        <v>39</v>
      </c>
      <c r="R261" s="37">
        <v>34</v>
      </c>
      <c r="S261" s="37">
        <v>43</v>
      </c>
      <c r="T261" s="47"/>
      <c r="U261" s="59"/>
    </row>
    <row r="262" spans="1:21">
      <c r="A262" s="7"/>
      <c r="B262" s="12"/>
      <c r="C262" s="27" t="s">
        <v>20</v>
      </c>
      <c r="D262" s="37"/>
      <c r="E262" s="37"/>
      <c r="F262" s="37"/>
      <c r="G262" s="37"/>
      <c r="H262" s="37">
        <v>311</v>
      </c>
      <c r="I262" s="37">
        <v>804</v>
      </c>
      <c r="J262" s="37">
        <v>2914</v>
      </c>
      <c r="K262" s="37">
        <v>1893</v>
      </c>
      <c r="L262" s="37">
        <v>5409</v>
      </c>
      <c r="M262" s="37">
        <v>4163</v>
      </c>
      <c r="N262" s="37">
        <v>6082</v>
      </c>
      <c r="O262" s="37">
        <v>7413</v>
      </c>
      <c r="P262" s="37">
        <v>5082</v>
      </c>
      <c r="Q262" s="37">
        <v>2950</v>
      </c>
      <c r="R262" s="37">
        <v>1325</v>
      </c>
      <c r="S262" s="37">
        <v>1826</v>
      </c>
      <c r="T262" s="47"/>
      <c r="U262" s="59"/>
    </row>
    <row r="263" spans="1:21">
      <c r="A263" s="7"/>
      <c r="B263" s="12"/>
      <c r="C263" s="27" t="s">
        <v>21</v>
      </c>
      <c r="D263" s="37"/>
      <c r="E263" s="37"/>
      <c r="F263" s="37"/>
      <c r="G263" s="37"/>
      <c r="H263" s="37">
        <v>5</v>
      </c>
      <c r="I263" s="37">
        <v>33</v>
      </c>
      <c r="J263" s="37">
        <v>47</v>
      </c>
      <c r="K263" s="37">
        <v>32</v>
      </c>
      <c r="L263" s="37">
        <v>14</v>
      </c>
      <c r="M263" s="37">
        <v>85</v>
      </c>
      <c r="N263" s="37">
        <v>46</v>
      </c>
      <c r="O263" s="37">
        <v>197</v>
      </c>
      <c r="P263" s="37">
        <v>258</v>
      </c>
      <c r="Q263" s="37">
        <v>324</v>
      </c>
      <c r="R263" s="37">
        <v>371</v>
      </c>
      <c r="S263" s="37">
        <v>272</v>
      </c>
      <c r="T263" s="47"/>
      <c r="U263" s="59"/>
    </row>
    <row r="264" spans="1:21">
      <c r="A264" s="7"/>
      <c r="B264" s="12"/>
      <c r="C264" s="211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47"/>
      <c r="U264" s="59"/>
    </row>
    <row r="265" spans="1:21">
      <c r="A265" s="7"/>
      <c r="B265" s="207"/>
      <c r="C265" s="208"/>
      <c r="D265" s="266"/>
      <c r="E265" s="266"/>
      <c r="F265" s="266"/>
      <c r="G265" s="266"/>
      <c r="H265" s="266"/>
      <c r="I265" s="266"/>
      <c r="J265" s="266"/>
      <c r="K265" s="266"/>
      <c r="L265" s="266"/>
      <c r="M265" s="266"/>
      <c r="N265" s="266"/>
      <c r="O265" s="266"/>
      <c r="P265" s="266"/>
      <c r="Q265" s="266"/>
      <c r="R265" s="266"/>
      <c r="S265" s="266"/>
      <c r="T265" s="278"/>
      <c r="U265" s="59"/>
    </row>
    <row r="266" spans="1:21">
      <c r="A266" s="7"/>
      <c r="B266" s="59"/>
      <c r="C266" s="301"/>
      <c r="D266" s="294"/>
      <c r="E266" s="294"/>
      <c r="F266" s="294"/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302"/>
      <c r="U266" s="59"/>
    </row>
    <row r="267" spans="1:21">
      <c r="A267" s="7"/>
      <c r="B267" s="12"/>
      <c r="C267" s="36" t="s">
        <v>41</v>
      </c>
      <c r="D267" s="268"/>
      <c r="E267" s="268"/>
      <c r="F267" s="268"/>
      <c r="G267" s="268">
        <v>1563509</v>
      </c>
      <c r="H267" s="268">
        <v>4093775</v>
      </c>
      <c r="I267" s="268">
        <v>5189727</v>
      </c>
      <c r="J267" s="268">
        <v>6707020</v>
      </c>
      <c r="K267" s="268">
        <v>8031247</v>
      </c>
      <c r="L267" s="268">
        <v>8579021</v>
      </c>
      <c r="M267" s="268">
        <v>8262856</v>
      </c>
      <c r="N267" s="268">
        <v>8442902</v>
      </c>
      <c r="O267" s="268">
        <v>8377914</v>
      </c>
      <c r="P267" s="268">
        <v>8210924</v>
      </c>
      <c r="Q267" s="37">
        <v>8284273</v>
      </c>
      <c r="R267" s="37">
        <v>4840321</v>
      </c>
      <c r="S267" s="37">
        <v>5799154</v>
      </c>
      <c r="T267" s="47"/>
      <c r="U267" s="59"/>
    </row>
    <row r="268" spans="1:21">
      <c r="A268" s="7"/>
      <c r="B268" s="12"/>
      <c r="C268" s="27" t="s">
        <v>19</v>
      </c>
      <c r="D268" s="37"/>
      <c r="E268" s="37"/>
      <c r="F268" s="37"/>
      <c r="G268" s="37">
        <v>1556099</v>
      </c>
      <c r="H268" s="37">
        <v>4068367</v>
      </c>
      <c r="I268" s="37">
        <v>5157209</v>
      </c>
      <c r="J268" s="37">
        <v>6649816</v>
      </c>
      <c r="K268" s="37">
        <v>7954975</v>
      </c>
      <c r="L268" s="37">
        <v>8446057</v>
      </c>
      <c r="M268" s="37">
        <v>8094180</v>
      </c>
      <c r="N268" s="37">
        <v>8289368</v>
      </c>
      <c r="O268" s="37">
        <v>8239146</v>
      </c>
      <c r="P268" s="37">
        <v>8077458</v>
      </c>
      <c r="Q268" s="37">
        <v>8169729</v>
      </c>
      <c r="R268" s="37">
        <v>4766205</v>
      </c>
      <c r="S268" s="37">
        <v>5716320</v>
      </c>
      <c r="T268" s="47"/>
      <c r="U268" s="59"/>
    </row>
    <row r="269" spans="1:21">
      <c r="A269" s="7"/>
      <c r="B269" s="12"/>
      <c r="C269" s="27" t="s">
        <v>23</v>
      </c>
      <c r="D269" s="37"/>
      <c r="E269" s="37"/>
      <c r="F269" s="37"/>
      <c r="G269" s="37">
        <v>27</v>
      </c>
      <c r="H269" s="37">
        <v>214</v>
      </c>
      <c r="I269" s="37">
        <v>572</v>
      </c>
      <c r="J269" s="37">
        <v>877</v>
      </c>
      <c r="K269" s="37">
        <v>1033</v>
      </c>
      <c r="L269" s="37">
        <v>2172</v>
      </c>
      <c r="M269" s="37">
        <v>1848</v>
      </c>
      <c r="N269" s="37">
        <v>929</v>
      </c>
      <c r="O269" s="37">
        <v>801</v>
      </c>
      <c r="P269" s="37">
        <v>898</v>
      </c>
      <c r="Q269" s="37">
        <v>1403</v>
      </c>
      <c r="R269" s="37">
        <v>1135</v>
      </c>
      <c r="S269" s="37">
        <v>1246</v>
      </c>
      <c r="T269" s="47"/>
      <c r="U269" s="59"/>
    </row>
    <row r="270" spans="1:21">
      <c r="A270" s="7"/>
      <c r="B270" s="12"/>
      <c r="C270" s="27" t="s">
        <v>24</v>
      </c>
      <c r="D270" s="37"/>
      <c r="E270" s="37"/>
      <c r="F270" s="37"/>
      <c r="G270" s="37">
        <v>5915</v>
      </c>
      <c r="H270" s="37">
        <v>10220</v>
      </c>
      <c r="I270" s="37">
        <v>9725</v>
      </c>
      <c r="J270" s="37">
        <v>9217</v>
      </c>
      <c r="K270" s="37">
        <v>5107</v>
      </c>
      <c r="L270" s="37">
        <v>3139</v>
      </c>
      <c r="M270" s="37">
        <v>5267</v>
      </c>
      <c r="N270" s="37">
        <v>4369</v>
      </c>
      <c r="O270" s="37">
        <v>2360</v>
      </c>
      <c r="P270" s="37">
        <v>2621</v>
      </c>
      <c r="Q270" s="37">
        <v>1270</v>
      </c>
      <c r="R270" s="37">
        <v>831</v>
      </c>
      <c r="S270" s="37">
        <v>2564</v>
      </c>
      <c r="T270" s="47"/>
      <c r="U270" s="59"/>
    </row>
    <row r="271" spans="1:21">
      <c r="A271" s="7"/>
      <c r="B271" s="12"/>
      <c r="C271" s="27" t="s">
        <v>20</v>
      </c>
      <c r="D271" s="37"/>
      <c r="E271" s="37"/>
      <c r="F271" s="37"/>
      <c r="G271" s="37">
        <v>1454</v>
      </c>
      <c r="H271" s="37">
        <v>14935</v>
      </c>
      <c r="I271" s="37">
        <v>22033</v>
      </c>
      <c r="J271" s="37">
        <v>46741</v>
      </c>
      <c r="K271" s="37">
        <v>69844</v>
      </c>
      <c r="L271" s="37">
        <v>127196</v>
      </c>
      <c r="M271" s="37">
        <v>159874</v>
      </c>
      <c r="N271" s="37">
        <v>146631</v>
      </c>
      <c r="O271" s="37">
        <v>134482</v>
      </c>
      <c r="P271" s="37">
        <v>128959</v>
      </c>
      <c r="Q271" s="37">
        <v>110936</v>
      </c>
      <c r="R271" s="37">
        <v>71677</v>
      </c>
      <c r="S271" s="37">
        <v>78459</v>
      </c>
      <c r="T271" s="47"/>
      <c r="U271" s="59"/>
    </row>
    <row r="272" spans="1:21">
      <c r="A272" s="7"/>
      <c r="B272" s="12"/>
      <c r="C272" s="27" t="s">
        <v>21</v>
      </c>
      <c r="D272" s="37"/>
      <c r="E272" s="37"/>
      <c r="F272" s="37"/>
      <c r="G272" s="37">
        <v>14</v>
      </c>
      <c r="H272" s="37">
        <v>39</v>
      </c>
      <c r="I272" s="37">
        <v>188</v>
      </c>
      <c r="J272" s="37">
        <v>369</v>
      </c>
      <c r="K272" s="37">
        <v>288</v>
      </c>
      <c r="L272" s="37">
        <v>457</v>
      </c>
      <c r="M272" s="37">
        <v>1687</v>
      </c>
      <c r="N272" s="37">
        <v>1605</v>
      </c>
      <c r="O272" s="37">
        <v>1125</v>
      </c>
      <c r="P272" s="37">
        <v>988</v>
      </c>
      <c r="Q272" s="37">
        <v>935</v>
      </c>
      <c r="R272" s="37">
        <v>473</v>
      </c>
      <c r="S272" s="37">
        <v>565</v>
      </c>
      <c r="T272" s="47"/>
      <c r="U272" s="59"/>
    </row>
    <row r="273" spans="1:21">
      <c r="A273" s="7"/>
      <c r="B273" s="12"/>
      <c r="C273" s="20" t="s">
        <v>42</v>
      </c>
      <c r="D273" s="37">
        <v>381805</v>
      </c>
      <c r="E273" s="37">
        <v>1325454</v>
      </c>
      <c r="F273" s="37">
        <v>2526691</v>
      </c>
      <c r="G273" s="37">
        <v>4534341</v>
      </c>
      <c r="H273" s="37">
        <v>4789763</v>
      </c>
      <c r="I273" s="37">
        <v>6014445</v>
      </c>
      <c r="J273" s="37">
        <v>6353806</v>
      </c>
      <c r="K273" s="37">
        <v>5816299</v>
      </c>
      <c r="L273" s="37">
        <v>6116057</v>
      </c>
      <c r="M273" s="37">
        <v>5701282</v>
      </c>
      <c r="N273" s="37">
        <v>5217667</v>
      </c>
      <c r="O273" s="37">
        <v>5004667</v>
      </c>
      <c r="P273" s="37">
        <v>4851009</v>
      </c>
      <c r="Q273" s="37">
        <v>5368686</v>
      </c>
      <c r="R273" s="37">
        <v>3470574</v>
      </c>
      <c r="S273" s="37">
        <v>4087523</v>
      </c>
      <c r="T273" s="47"/>
      <c r="U273" s="59"/>
    </row>
    <row r="274" spans="1:21">
      <c r="A274" s="7"/>
      <c r="B274" s="12"/>
      <c r="C274" s="27" t="s">
        <v>19</v>
      </c>
      <c r="D274" s="37">
        <v>378716</v>
      </c>
      <c r="E274" s="37">
        <v>1317629</v>
      </c>
      <c r="F274" s="37">
        <v>2514351</v>
      </c>
      <c r="G274" s="37">
        <v>4513255</v>
      </c>
      <c r="H274" s="37">
        <v>4766890</v>
      </c>
      <c r="I274" s="37">
        <v>5986870</v>
      </c>
      <c r="J274" s="37">
        <v>6310455</v>
      </c>
      <c r="K274" s="37">
        <v>5765190</v>
      </c>
      <c r="L274" s="37">
        <v>6051837</v>
      </c>
      <c r="M274" s="37">
        <v>5620262</v>
      </c>
      <c r="N274" s="37">
        <v>5092389</v>
      </c>
      <c r="O274" s="37">
        <v>4876819</v>
      </c>
      <c r="P274" s="37">
        <v>4745986</v>
      </c>
      <c r="Q274" s="37">
        <v>5262446</v>
      </c>
      <c r="R274" s="37">
        <v>3401908</v>
      </c>
      <c r="S274" s="37">
        <v>4000639</v>
      </c>
      <c r="T274" s="47"/>
      <c r="U274" s="59"/>
    </row>
    <row r="275" spans="1:21">
      <c r="A275" s="7"/>
      <c r="B275" s="12"/>
      <c r="C275" s="27" t="s">
        <v>23</v>
      </c>
      <c r="D275" s="37">
        <v>197</v>
      </c>
      <c r="E275" s="37">
        <v>91</v>
      </c>
      <c r="F275" s="37">
        <v>177</v>
      </c>
      <c r="G275" s="37">
        <v>336</v>
      </c>
      <c r="H275" s="37">
        <v>766</v>
      </c>
      <c r="I275" s="37">
        <v>881</v>
      </c>
      <c r="J275" s="37">
        <v>887</v>
      </c>
      <c r="K275" s="37">
        <v>3815</v>
      </c>
      <c r="L275" s="37">
        <v>8443</v>
      </c>
      <c r="M275" s="37">
        <v>11577</v>
      </c>
      <c r="N275" s="37">
        <v>13158</v>
      </c>
      <c r="O275" s="37">
        <v>11729</v>
      </c>
      <c r="P275" s="37">
        <v>12989</v>
      </c>
      <c r="Q275" s="37">
        <v>13089</v>
      </c>
      <c r="R275" s="37">
        <v>6041</v>
      </c>
      <c r="S275" s="37">
        <v>9102</v>
      </c>
      <c r="T275" s="47"/>
      <c r="U275" s="59"/>
    </row>
    <row r="276" spans="1:21">
      <c r="A276" s="7"/>
      <c r="B276" s="12"/>
      <c r="C276" s="27" t="s">
        <v>24</v>
      </c>
      <c r="D276" s="37">
        <v>2212</v>
      </c>
      <c r="E276" s="37">
        <v>6310</v>
      </c>
      <c r="F276" s="37">
        <v>6293</v>
      </c>
      <c r="G276" s="37">
        <v>8514</v>
      </c>
      <c r="H276" s="37">
        <v>6899</v>
      </c>
      <c r="I276" s="37">
        <v>9632</v>
      </c>
      <c r="J276" s="37">
        <v>8756</v>
      </c>
      <c r="K276" s="37">
        <v>5755</v>
      </c>
      <c r="L276" s="37">
        <v>3919</v>
      </c>
      <c r="M276" s="37">
        <v>4148</v>
      </c>
      <c r="N276" s="37">
        <v>3291</v>
      </c>
      <c r="O276" s="37">
        <v>3738</v>
      </c>
      <c r="P276" s="37">
        <v>3077</v>
      </c>
      <c r="Q276" s="37">
        <v>4559</v>
      </c>
      <c r="R276" s="37">
        <v>1739</v>
      </c>
      <c r="S276" s="37">
        <v>3006</v>
      </c>
      <c r="T276" s="47"/>
      <c r="U276" s="59"/>
    </row>
    <row r="277" spans="1:21">
      <c r="A277" s="7"/>
      <c r="B277" s="12"/>
      <c r="C277" s="27" t="s">
        <v>20</v>
      </c>
      <c r="D277" s="37">
        <v>678</v>
      </c>
      <c r="E277" s="37">
        <v>980</v>
      </c>
      <c r="F277" s="37">
        <v>898</v>
      </c>
      <c r="G277" s="37">
        <v>3240</v>
      </c>
      <c r="H277" s="37">
        <v>4057</v>
      </c>
      <c r="I277" s="37">
        <v>4726</v>
      </c>
      <c r="J277" s="37">
        <v>16911</v>
      </c>
      <c r="K277" s="37">
        <v>23417</v>
      </c>
      <c r="L277" s="37">
        <v>29974</v>
      </c>
      <c r="M277" s="37">
        <v>42148</v>
      </c>
      <c r="N277" s="37">
        <v>85332</v>
      </c>
      <c r="O277" s="37">
        <v>90039</v>
      </c>
      <c r="P277" s="37">
        <v>66876</v>
      </c>
      <c r="Q277" s="37">
        <v>68197</v>
      </c>
      <c r="R277" s="37">
        <v>49750</v>
      </c>
      <c r="S277" s="37">
        <v>60323</v>
      </c>
      <c r="T277" s="47"/>
      <c r="U277" s="59"/>
    </row>
    <row r="278" spans="1:21">
      <c r="A278" s="7"/>
      <c r="B278" s="12"/>
      <c r="C278" s="27" t="s">
        <v>21</v>
      </c>
      <c r="D278" s="37">
        <v>2</v>
      </c>
      <c r="E278" s="37">
        <v>444</v>
      </c>
      <c r="F278" s="37">
        <v>4972</v>
      </c>
      <c r="G278" s="37">
        <v>8996</v>
      </c>
      <c r="H278" s="37">
        <v>11151</v>
      </c>
      <c r="I278" s="37">
        <v>12336</v>
      </c>
      <c r="J278" s="37">
        <v>16797</v>
      </c>
      <c r="K278" s="37">
        <v>18122</v>
      </c>
      <c r="L278" s="37">
        <v>21884</v>
      </c>
      <c r="M278" s="37">
        <v>23147</v>
      </c>
      <c r="N278" s="37">
        <v>23497</v>
      </c>
      <c r="O278" s="37">
        <v>22342</v>
      </c>
      <c r="P278" s="37">
        <v>22081</v>
      </c>
      <c r="Q278" s="37">
        <v>20395</v>
      </c>
      <c r="R278" s="37">
        <v>11136</v>
      </c>
      <c r="S278" s="37">
        <v>14453</v>
      </c>
      <c r="T278" s="47"/>
      <c r="U278" s="59"/>
    </row>
    <row r="279" spans="1:21">
      <c r="A279" s="7"/>
      <c r="B279" s="12"/>
      <c r="C279" s="20" t="s">
        <v>54</v>
      </c>
      <c r="D279" s="37"/>
      <c r="E279" s="37"/>
      <c r="F279" s="37"/>
      <c r="G279" s="37"/>
      <c r="H279" s="37">
        <v>14515</v>
      </c>
      <c r="I279" s="37">
        <v>656644</v>
      </c>
      <c r="J279" s="37">
        <v>798844</v>
      </c>
      <c r="K279" s="37">
        <v>775166</v>
      </c>
      <c r="L279" s="37">
        <v>778423</v>
      </c>
      <c r="M279" s="37">
        <v>825158</v>
      </c>
      <c r="N279" s="37">
        <v>845781</v>
      </c>
      <c r="O279" s="37">
        <v>836976</v>
      </c>
      <c r="P279" s="37">
        <v>752144</v>
      </c>
      <c r="Q279" s="37">
        <v>691770</v>
      </c>
      <c r="R279" s="37">
        <v>358929</v>
      </c>
      <c r="S279" s="37">
        <v>400106</v>
      </c>
      <c r="T279" s="47"/>
      <c r="U279" s="59"/>
    </row>
    <row r="280" spans="1:21">
      <c r="A280" s="7"/>
      <c r="B280" s="12"/>
      <c r="C280" s="27" t="s">
        <v>19</v>
      </c>
      <c r="D280" s="37"/>
      <c r="E280" s="37"/>
      <c r="F280" s="37"/>
      <c r="G280" s="37"/>
      <c r="H280" s="37">
        <v>14507</v>
      </c>
      <c r="I280" s="37">
        <v>656282</v>
      </c>
      <c r="J280" s="37">
        <v>798386</v>
      </c>
      <c r="K280" s="37">
        <v>775042</v>
      </c>
      <c r="L280" s="37">
        <v>778138</v>
      </c>
      <c r="M280" s="37">
        <v>824781</v>
      </c>
      <c r="N280" s="37">
        <v>845477</v>
      </c>
      <c r="O280" s="37">
        <v>836660</v>
      </c>
      <c r="P280" s="37">
        <v>751657</v>
      </c>
      <c r="Q280" s="37">
        <v>691136</v>
      </c>
      <c r="R280" s="37">
        <v>358758</v>
      </c>
      <c r="S280" s="37">
        <v>399890</v>
      </c>
      <c r="T280" s="47"/>
      <c r="U280" s="59"/>
    </row>
    <row r="281" spans="1:21">
      <c r="A281" s="7"/>
      <c r="B281" s="12"/>
      <c r="C281" s="27" t="s">
        <v>23</v>
      </c>
      <c r="D281" s="37"/>
      <c r="E281" s="37"/>
      <c r="F281" s="37"/>
      <c r="G281" s="37"/>
      <c r="H281" s="37"/>
      <c r="I281" s="37">
        <v>29</v>
      </c>
      <c r="J281" s="37">
        <v>22</v>
      </c>
      <c r="K281" s="37">
        <v>12</v>
      </c>
      <c r="L281" s="37">
        <v>28</v>
      </c>
      <c r="M281" s="37">
        <v>6</v>
      </c>
      <c r="N281" s="37">
        <v>9</v>
      </c>
      <c r="O281" s="37">
        <v>83</v>
      </c>
      <c r="P281" s="37">
        <v>94</v>
      </c>
      <c r="Q281" s="37">
        <v>116</v>
      </c>
      <c r="R281" s="37">
        <v>38</v>
      </c>
      <c r="S281" s="37">
        <v>45</v>
      </c>
      <c r="T281" s="47"/>
      <c r="U281" s="59"/>
    </row>
    <row r="282" spans="1:21">
      <c r="A282" s="7"/>
      <c r="B282" s="12"/>
      <c r="C282" s="27" t="s">
        <v>24</v>
      </c>
      <c r="D282" s="37"/>
      <c r="E282" s="37"/>
      <c r="F282" s="37"/>
      <c r="G282" s="37"/>
      <c r="H282" s="37">
        <v>7</v>
      </c>
      <c r="I282" s="37">
        <v>43</v>
      </c>
      <c r="J282" s="37">
        <v>19</v>
      </c>
      <c r="K282" s="37">
        <v>25</v>
      </c>
      <c r="L282" s="37">
        <v>56</v>
      </c>
      <c r="M282" s="37">
        <v>16</v>
      </c>
      <c r="N282" s="37">
        <v>4</v>
      </c>
      <c r="O282" s="37">
        <v>2</v>
      </c>
      <c r="P282" s="37">
        <v>3</v>
      </c>
      <c r="Q282" s="37">
        <v>36</v>
      </c>
      <c r="R282" s="37">
        <v>3</v>
      </c>
      <c r="S282" s="37">
        <v>22</v>
      </c>
      <c r="T282" s="47"/>
      <c r="U282" s="59"/>
    </row>
    <row r="283" spans="1:21">
      <c r="A283" s="7"/>
      <c r="B283" s="12"/>
      <c r="C283" s="27" t="s">
        <v>20</v>
      </c>
      <c r="D283" s="37"/>
      <c r="E283" s="37"/>
      <c r="F283" s="37"/>
      <c r="G283" s="37"/>
      <c r="H283" s="37">
        <v>1</v>
      </c>
      <c r="I283" s="37">
        <v>288</v>
      </c>
      <c r="J283" s="37">
        <v>413</v>
      </c>
      <c r="K283" s="37">
        <v>79</v>
      </c>
      <c r="L283" s="37">
        <v>199</v>
      </c>
      <c r="M283" s="37">
        <v>286</v>
      </c>
      <c r="N283" s="37">
        <v>240</v>
      </c>
      <c r="O283" s="37">
        <v>206</v>
      </c>
      <c r="P283" s="37">
        <v>340</v>
      </c>
      <c r="Q283" s="37">
        <v>461</v>
      </c>
      <c r="R283" s="37">
        <v>110</v>
      </c>
      <c r="S283" s="37">
        <v>133</v>
      </c>
      <c r="T283" s="47"/>
      <c r="U283" s="59"/>
    </row>
    <row r="284" spans="1:21">
      <c r="A284" s="7"/>
      <c r="B284" s="12"/>
      <c r="C284" s="27" t="s">
        <v>21</v>
      </c>
      <c r="D284" s="37"/>
      <c r="E284" s="37"/>
      <c r="F284" s="37"/>
      <c r="G284" s="37"/>
      <c r="H284" s="37"/>
      <c r="I284" s="37">
        <v>2</v>
      </c>
      <c r="J284" s="37">
        <v>4</v>
      </c>
      <c r="K284" s="37">
        <v>8</v>
      </c>
      <c r="L284" s="37">
        <v>2</v>
      </c>
      <c r="M284" s="37">
        <v>69</v>
      </c>
      <c r="N284" s="37">
        <v>51</v>
      </c>
      <c r="O284" s="37">
        <v>25</v>
      </c>
      <c r="P284" s="37">
        <v>50</v>
      </c>
      <c r="Q284" s="37">
        <v>21</v>
      </c>
      <c r="R284" s="37">
        <v>20</v>
      </c>
      <c r="S284" s="37">
        <v>16</v>
      </c>
      <c r="T284" s="47"/>
      <c r="U284" s="59"/>
    </row>
    <row r="285" spans="1:21">
      <c r="A285" s="7"/>
      <c r="B285" s="12"/>
      <c r="C285" s="20" t="s">
        <v>55</v>
      </c>
      <c r="D285" s="37"/>
      <c r="E285" s="37"/>
      <c r="F285" s="37"/>
      <c r="G285" s="37">
        <v>656682</v>
      </c>
      <c r="H285" s="37">
        <v>1564852</v>
      </c>
      <c r="I285" s="37">
        <v>2141008</v>
      </c>
      <c r="J285" s="37">
        <v>2659752</v>
      </c>
      <c r="K285" s="37">
        <v>2895135</v>
      </c>
      <c r="L285" s="37">
        <v>2924368</v>
      </c>
      <c r="M285" s="37">
        <v>3645785</v>
      </c>
      <c r="N285" s="37">
        <v>3925691</v>
      </c>
      <c r="O285" s="37">
        <v>4411420</v>
      </c>
      <c r="P285" s="37">
        <v>4992191</v>
      </c>
      <c r="Q285" s="37">
        <v>5189383</v>
      </c>
      <c r="R285" s="37">
        <v>3651385</v>
      </c>
      <c r="S285" s="37">
        <v>4100779</v>
      </c>
      <c r="T285" s="47"/>
      <c r="U285" s="59"/>
    </row>
    <row r="286" spans="1:21">
      <c r="A286" s="7"/>
      <c r="B286" s="12"/>
      <c r="C286" s="27" t="s">
        <v>19</v>
      </c>
      <c r="D286" s="37"/>
      <c r="E286" s="37"/>
      <c r="F286" s="37"/>
      <c r="G286" s="37">
        <v>652364</v>
      </c>
      <c r="H286" s="37">
        <v>1552137</v>
      </c>
      <c r="I286" s="37">
        <v>2112767</v>
      </c>
      <c r="J286" s="37">
        <v>2601157</v>
      </c>
      <c r="K286" s="37">
        <v>2807067</v>
      </c>
      <c r="L286" s="37">
        <v>2829905</v>
      </c>
      <c r="M286" s="37">
        <v>3505208</v>
      </c>
      <c r="N286" s="37">
        <v>3811494</v>
      </c>
      <c r="O286" s="37">
        <v>4315607</v>
      </c>
      <c r="P286" s="37">
        <v>4893720</v>
      </c>
      <c r="Q286" s="37">
        <v>5070001</v>
      </c>
      <c r="R286" s="37">
        <v>3567417</v>
      </c>
      <c r="S286" s="37">
        <v>4010698</v>
      </c>
      <c r="T286" s="47"/>
      <c r="U286" s="59"/>
    </row>
    <row r="287" spans="1:21">
      <c r="A287" s="7"/>
      <c r="B287" s="12"/>
      <c r="C287" s="27" t="s">
        <v>23</v>
      </c>
      <c r="D287" s="37"/>
      <c r="E287" s="37"/>
      <c r="F287" s="37"/>
      <c r="G287" s="37">
        <v>213</v>
      </c>
      <c r="H287" s="37">
        <v>376</v>
      </c>
      <c r="I287" s="37">
        <v>541</v>
      </c>
      <c r="J287" s="37">
        <v>357</v>
      </c>
      <c r="K287" s="37">
        <v>576</v>
      </c>
      <c r="L287" s="37">
        <v>1565</v>
      </c>
      <c r="M287" s="37">
        <v>2637</v>
      </c>
      <c r="N287" s="37">
        <v>1827</v>
      </c>
      <c r="O287" s="37">
        <v>1576</v>
      </c>
      <c r="P287" s="37">
        <v>1419</v>
      </c>
      <c r="Q287" s="37">
        <v>1959</v>
      </c>
      <c r="R287" s="37">
        <v>2141</v>
      </c>
      <c r="S287" s="37">
        <v>3425</v>
      </c>
      <c r="T287" s="47"/>
      <c r="U287" s="59"/>
    </row>
    <row r="288" spans="1:21">
      <c r="A288" s="7"/>
      <c r="B288" s="12"/>
      <c r="C288" s="27" t="s">
        <v>24</v>
      </c>
      <c r="D288" s="37"/>
      <c r="E288" s="37"/>
      <c r="F288" s="37"/>
      <c r="G288" s="37">
        <v>612</v>
      </c>
      <c r="H288" s="37">
        <v>1124</v>
      </c>
      <c r="I288" s="37">
        <v>729</v>
      </c>
      <c r="J288" s="37">
        <v>1213</v>
      </c>
      <c r="K288" s="37">
        <v>1506</v>
      </c>
      <c r="L288" s="37">
        <v>1153</v>
      </c>
      <c r="M288" s="37">
        <v>3153</v>
      </c>
      <c r="N288" s="37">
        <v>1120</v>
      </c>
      <c r="O288" s="37">
        <v>890</v>
      </c>
      <c r="P288" s="37">
        <v>2606</v>
      </c>
      <c r="Q288" s="37">
        <v>2579</v>
      </c>
      <c r="R288" s="37">
        <v>1192</v>
      </c>
      <c r="S288" s="37">
        <v>3174</v>
      </c>
      <c r="T288" s="47"/>
      <c r="U288" s="59"/>
    </row>
    <row r="289" spans="1:21">
      <c r="A289" s="7"/>
      <c r="B289" s="12"/>
      <c r="C289" s="27" t="s">
        <v>20</v>
      </c>
      <c r="D289" s="37"/>
      <c r="E289" s="37"/>
      <c r="F289" s="37"/>
      <c r="G289" s="37">
        <v>453</v>
      </c>
      <c r="H289" s="37">
        <v>5381</v>
      </c>
      <c r="I289" s="37">
        <v>18070</v>
      </c>
      <c r="J289" s="37">
        <v>40554</v>
      </c>
      <c r="K289" s="37">
        <v>67112</v>
      </c>
      <c r="L289" s="37">
        <v>73746</v>
      </c>
      <c r="M289" s="37">
        <v>112145</v>
      </c>
      <c r="N289" s="37">
        <v>89373</v>
      </c>
      <c r="O289" s="37">
        <v>71835</v>
      </c>
      <c r="P289" s="37">
        <v>74386</v>
      </c>
      <c r="Q289" s="37">
        <v>95385</v>
      </c>
      <c r="R289" s="37">
        <v>66915</v>
      </c>
      <c r="S289" s="37">
        <v>66038</v>
      </c>
      <c r="T289" s="47"/>
      <c r="U289" s="59"/>
    </row>
    <row r="290" spans="1:21">
      <c r="A290" s="7"/>
      <c r="B290" s="12"/>
      <c r="C290" s="27" t="s">
        <v>21</v>
      </c>
      <c r="D290" s="37"/>
      <c r="E290" s="37"/>
      <c r="F290" s="37"/>
      <c r="G290" s="37">
        <v>3040</v>
      </c>
      <c r="H290" s="37">
        <v>5834</v>
      </c>
      <c r="I290" s="37">
        <v>8901</v>
      </c>
      <c r="J290" s="37">
        <v>16471</v>
      </c>
      <c r="K290" s="37">
        <v>18874</v>
      </c>
      <c r="L290" s="37">
        <v>17999</v>
      </c>
      <c r="M290" s="37">
        <v>22642</v>
      </c>
      <c r="N290" s="37">
        <v>21877</v>
      </c>
      <c r="O290" s="37">
        <v>21512</v>
      </c>
      <c r="P290" s="37">
        <v>20060</v>
      </c>
      <c r="Q290" s="37">
        <v>19459</v>
      </c>
      <c r="R290" s="37">
        <v>13720</v>
      </c>
      <c r="S290" s="37">
        <v>17444</v>
      </c>
      <c r="T290" s="47"/>
      <c r="U290" s="59"/>
    </row>
    <row r="291" spans="1:21">
      <c r="A291" s="7"/>
      <c r="B291" s="12"/>
      <c r="C291" s="20" t="s">
        <v>56</v>
      </c>
      <c r="D291" s="37"/>
      <c r="E291" s="37"/>
      <c r="F291" s="37"/>
      <c r="G291" s="37"/>
      <c r="H291" s="37">
        <v>89557</v>
      </c>
      <c r="I291" s="37">
        <v>217882</v>
      </c>
      <c r="J291" s="37">
        <v>344616</v>
      </c>
      <c r="K291" s="37">
        <v>413598</v>
      </c>
      <c r="L291" s="37">
        <v>389259</v>
      </c>
      <c r="M291" s="37">
        <v>464173</v>
      </c>
      <c r="N291" s="37">
        <v>458645</v>
      </c>
      <c r="O291" s="37">
        <v>451579</v>
      </c>
      <c r="P291" s="37">
        <v>544391</v>
      </c>
      <c r="Q291" s="37">
        <v>536204</v>
      </c>
      <c r="R291" s="37">
        <v>432523</v>
      </c>
      <c r="S291" s="37">
        <v>542890</v>
      </c>
      <c r="T291" s="47"/>
      <c r="U291" s="59"/>
    </row>
    <row r="292" spans="1:21">
      <c r="A292" s="7"/>
      <c r="B292" s="12"/>
      <c r="C292" s="27" t="s">
        <v>19</v>
      </c>
      <c r="D292" s="37"/>
      <c r="E292" s="37"/>
      <c r="F292" s="37"/>
      <c r="G292" s="37"/>
      <c r="H292" s="37">
        <v>89510</v>
      </c>
      <c r="I292" s="37">
        <v>217276</v>
      </c>
      <c r="J292" s="37">
        <v>336363</v>
      </c>
      <c r="K292" s="37">
        <v>394745</v>
      </c>
      <c r="L292" s="37">
        <v>333348</v>
      </c>
      <c r="M292" s="37">
        <v>377541</v>
      </c>
      <c r="N292" s="37">
        <v>393020</v>
      </c>
      <c r="O292" s="37">
        <v>399907</v>
      </c>
      <c r="P292" s="37">
        <v>489884</v>
      </c>
      <c r="Q292" s="37">
        <v>486441</v>
      </c>
      <c r="R292" s="37">
        <v>403977</v>
      </c>
      <c r="S292" s="37">
        <v>526554</v>
      </c>
      <c r="T292" s="47"/>
      <c r="U292" s="59"/>
    </row>
    <row r="293" spans="1:21">
      <c r="A293" s="7"/>
      <c r="B293" s="12"/>
      <c r="C293" s="27" t="s">
        <v>23</v>
      </c>
      <c r="D293" s="37"/>
      <c r="E293" s="37"/>
      <c r="F293" s="37"/>
      <c r="G293" s="37"/>
      <c r="H293" s="37">
        <v>9</v>
      </c>
      <c r="I293" s="37">
        <v>135</v>
      </c>
      <c r="J293" s="37">
        <v>2655</v>
      </c>
      <c r="K293" s="37">
        <v>4185</v>
      </c>
      <c r="L293" s="37">
        <v>6664</v>
      </c>
      <c r="M293" s="37">
        <v>11858</v>
      </c>
      <c r="N293" s="37">
        <v>11898</v>
      </c>
      <c r="O293" s="37">
        <v>12193</v>
      </c>
      <c r="P293" s="37">
        <v>12844</v>
      </c>
      <c r="Q293" s="37">
        <v>11934</v>
      </c>
      <c r="R293" s="37">
        <v>8873</v>
      </c>
      <c r="S293" s="37">
        <v>7355</v>
      </c>
      <c r="T293" s="47"/>
      <c r="U293" s="59"/>
    </row>
    <row r="294" spans="1:21">
      <c r="A294" s="7"/>
      <c r="B294" s="12"/>
      <c r="C294" s="27" t="s">
        <v>24</v>
      </c>
      <c r="D294" s="37"/>
      <c r="E294" s="37"/>
      <c r="F294" s="37"/>
      <c r="G294" s="37"/>
      <c r="H294" s="37">
        <v>15</v>
      </c>
      <c r="I294" s="37">
        <v>80</v>
      </c>
      <c r="J294" s="37">
        <v>65</v>
      </c>
      <c r="K294" s="37">
        <v>103</v>
      </c>
      <c r="L294" s="37">
        <v>453</v>
      </c>
      <c r="M294" s="37">
        <v>710</v>
      </c>
      <c r="N294" s="37">
        <v>671</v>
      </c>
      <c r="O294" s="37">
        <v>493</v>
      </c>
      <c r="P294" s="37">
        <v>393</v>
      </c>
      <c r="Q294" s="37">
        <v>283</v>
      </c>
      <c r="R294" s="37">
        <v>136</v>
      </c>
      <c r="S294" s="37">
        <v>112</v>
      </c>
      <c r="T294" s="47"/>
      <c r="U294" s="59"/>
    </row>
    <row r="295" spans="1:21">
      <c r="A295" s="7"/>
      <c r="B295" s="12"/>
      <c r="C295" s="27" t="s">
        <v>20</v>
      </c>
      <c r="D295" s="37"/>
      <c r="E295" s="37"/>
      <c r="F295" s="37"/>
      <c r="G295" s="37"/>
      <c r="H295" s="37">
        <v>14</v>
      </c>
      <c r="I295" s="37">
        <v>314</v>
      </c>
      <c r="J295" s="37">
        <v>4545</v>
      </c>
      <c r="K295" s="37">
        <v>13145</v>
      </c>
      <c r="L295" s="37">
        <v>48203</v>
      </c>
      <c r="M295" s="37">
        <v>73880</v>
      </c>
      <c r="N295" s="37">
        <v>52872</v>
      </c>
      <c r="O295" s="37">
        <v>38663</v>
      </c>
      <c r="P295" s="37">
        <v>40945</v>
      </c>
      <c r="Q295" s="37">
        <v>37036</v>
      </c>
      <c r="R295" s="37">
        <v>19194</v>
      </c>
      <c r="S295" s="37">
        <v>8323</v>
      </c>
      <c r="T295" s="47"/>
      <c r="U295" s="59"/>
    </row>
    <row r="296" spans="1:21">
      <c r="A296" s="7"/>
      <c r="B296" s="12"/>
      <c r="C296" s="27" t="s">
        <v>21</v>
      </c>
      <c r="D296" s="37"/>
      <c r="E296" s="37"/>
      <c r="F296" s="37"/>
      <c r="G296" s="37"/>
      <c r="H296" s="37">
        <v>9</v>
      </c>
      <c r="I296" s="37">
        <v>77</v>
      </c>
      <c r="J296" s="37">
        <v>988</v>
      </c>
      <c r="K296" s="37">
        <v>1420</v>
      </c>
      <c r="L296" s="37">
        <v>591</v>
      </c>
      <c r="M296" s="37">
        <v>184</v>
      </c>
      <c r="N296" s="37">
        <v>184</v>
      </c>
      <c r="O296" s="37">
        <v>323</v>
      </c>
      <c r="P296" s="37">
        <v>325</v>
      </c>
      <c r="Q296" s="37">
        <v>510</v>
      </c>
      <c r="R296" s="37">
        <v>343</v>
      </c>
      <c r="S296" s="37">
        <v>546</v>
      </c>
      <c r="T296" s="47"/>
      <c r="U296" s="59"/>
    </row>
    <row r="297" spans="1:21">
      <c r="A297" s="7"/>
      <c r="B297" s="12"/>
      <c r="C297" s="20" t="s">
        <v>57</v>
      </c>
      <c r="D297" s="37"/>
      <c r="E297" s="37"/>
      <c r="F297" s="37"/>
      <c r="G297" s="37">
        <v>74803</v>
      </c>
      <c r="H297" s="37">
        <v>168909</v>
      </c>
      <c r="I297" s="37">
        <v>225204</v>
      </c>
      <c r="J297" s="37">
        <v>289231</v>
      </c>
      <c r="K297" s="37">
        <v>306875</v>
      </c>
      <c r="L297" s="37">
        <v>333585</v>
      </c>
      <c r="M297" s="37">
        <v>319445</v>
      </c>
      <c r="N297" s="37">
        <v>319674</v>
      </c>
      <c r="O297" s="37">
        <v>516605</v>
      </c>
      <c r="P297" s="37">
        <v>585881</v>
      </c>
      <c r="Q297" s="37">
        <v>729941</v>
      </c>
      <c r="R297" s="37">
        <v>563465</v>
      </c>
      <c r="S297" s="37">
        <v>712547</v>
      </c>
      <c r="T297" s="47"/>
      <c r="U297" s="59"/>
    </row>
    <row r="298" spans="1:21">
      <c r="A298" s="7"/>
      <c r="B298" s="12"/>
      <c r="C298" s="27" t="s">
        <v>19</v>
      </c>
      <c r="D298" s="37"/>
      <c r="E298" s="37"/>
      <c r="F298" s="37"/>
      <c r="G298" s="37">
        <v>73567</v>
      </c>
      <c r="H298" s="37">
        <v>165188</v>
      </c>
      <c r="I298" s="37">
        <v>220899</v>
      </c>
      <c r="J298" s="37">
        <v>282193</v>
      </c>
      <c r="K298" s="37">
        <v>299103</v>
      </c>
      <c r="L298" s="37">
        <v>316269</v>
      </c>
      <c r="M298" s="37">
        <v>303618</v>
      </c>
      <c r="N298" s="37">
        <v>309776</v>
      </c>
      <c r="O298" s="37">
        <v>494896</v>
      </c>
      <c r="P298" s="37">
        <v>558514</v>
      </c>
      <c r="Q298" s="37">
        <v>708331</v>
      </c>
      <c r="R298" s="37">
        <v>546964</v>
      </c>
      <c r="S298" s="37">
        <v>685827</v>
      </c>
      <c r="T298" s="47"/>
      <c r="U298" s="59"/>
    </row>
    <row r="299" spans="1:21">
      <c r="A299" s="7"/>
      <c r="B299" s="12"/>
      <c r="C299" s="27" t="s">
        <v>23</v>
      </c>
      <c r="D299" s="37"/>
      <c r="E299" s="37"/>
      <c r="F299" s="37"/>
      <c r="G299" s="37">
        <v>52</v>
      </c>
      <c r="H299" s="37">
        <v>49</v>
      </c>
      <c r="I299" s="37">
        <v>351</v>
      </c>
      <c r="J299" s="37">
        <v>506</v>
      </c>
      <c r="K299" s="37">
        <v>982</v>
      </c>
      <c r="L299" s="37">
        <v>4073</v>
      </c>
      <c r="M299" s="37">
        <v>2571</v>
      </c>
      <c r="N299" s="37">
        <v>1639</v>
      </c>
      <c r="O299" s="37">
        <v>3630</v>
      </c>
      <c r="P299" s="37">
        <v>4071</v>
      </c>
      <c r="Q299" s="37">
        <v>6543</v>
      </c>
      <c r="R299" s="37">
        <v>5421</v>
      </c>
      <c r="S299" s="37">
        <v>9109</v>
      </c>
      <c r="T299" s="47"/>
      <c r="U299" s="59"/>
    </row>
    <row r="300" spans="1:21">
      <c r="A300" s="7"/>
      <c r="B300" s="12"/>
      <c r="C300" s="27" t="s">
        <v>24</v>
      </c>
      <c r="D300" s="37"/>
      <c r="E300" s="37"/>
      <c r="F300" s="37"/>
      <c r="G300" s="37">
        <v>280</v>
      </c>
      <c r="H300" s="37">
        <v>1059</v>
      </c>
      <c r="I300" s="37">
        <v>564</v>
      </c>
      <c r="J300" s="37">
        <v>951</v>
      </c>
      <c r="K300" s="37">
        <v>355</v>
      </c>
      <c r="L300" s="37">
        <v>238</v>
      </c>
      <c r="M300" s="37">
        <v>344</v>
      </c>
      <c r="N300" s="37">
        <v>425</v>
      </c>
      <c r="O300" s="37">
        <v>635</v>
      </c>
      <c r="P300" s="37">
        <v>353</v>
      </c>
      <c r="Q300" s="37">
        <v>289</v>
      </c>
      <c r="R300" s="37">
        <v>128</v>
      </c>
      <c r="S300" s="37">
        <v>95</v>
      </c>
      <c r="T300" s="47"/>
      <c r="U300" s="59"/>
    </row>
    <row r="301" spans="1:21">
      <c r="A301" s="7"/>
      <c r="B301" s="12"/>
      <c r="C301" s="27" t="s">
        <v>20</v>
      </c>
      <c r="D301" s="37"/>
      <c r="E301" s="37"/>
      <c r="F301" s="37"/>
      <c r="G301" s="37">
        <v>621</v>
      </c>
      <c r="H301" s="37">
        <v>2092</v>
      </c>
      <c r="I301" s="37">
        <v>2783</v>
      </c>
      <c r="J301" s="37">
        <v>5052</v>
      </c>
      <c r="K301" s="37">
        <v>5432</v>
      </c>
      <c r="L301" s="37">
        <v>11815</v>
      </c>
      <c r="M301" s="37">
        <v>11441</v>
      </c>
      <c r="N301" s="37">
        <v>6398</v>
      </c>
      <c r="O301" s="37">
        <v>15450</v>
      </c>
      <c r="P301" s="37">
        <v>20162</v>
      </c>
      <c r="Q301" s="37">
        <v>11178</v>
      </c>
      <c r="R301" s="37">
        <v>8060</v>
      </c>
      <c r="S301" s="37">
        <v>12517</v>
      </c>
      <c r="T301" s="47"/>
      <c r="U301" s="59"/>
    </row>
    <row r="302" spans="1:21">
      <c r="A302" s="7"/>
      <c r="B302" s="12"/>
      <c r="C302" s="27" t="s">
        <v>21</v>
      </c>
      <c r="D302" s="37"/>
      <c r="E302" s="37"/>
      <c r="F302" s="37"/>
      <c r="G302" s="37">
        <v>283</v>
      </c>
      <c r="H302" s="37">
        <v>521</v>
      </c>
      <c r="I302" s="37">
        <v>607</v>
      </c>
      <c r="J302" s="37">
        <v>529</v>
      </c>
      <c r="K302" s="37">
        <v>1003</v>
      </c>
      <c r="L302" s="37">
        <v>1190</v>
      </c>
      <c r="M302" s="37">
        <v>1471</v>
      </c>
      <c r="N302" s="37">
        <v>1436</v>
      </c>
      <c r="O302" s="37">
        <v>1994</v>
      </c>
      <c r="P302" s="37">
        <v>2781</v>
      </c>
      <c r="Q302" s="37">
        <v>3600</v>
      </c>
      <c r="R302" s="37">
        <v>2892</v>
      </c>
      <c r="S302" s="37">
        <v>4999</v>
      </c>
      <c r="T302" s="47"/>
      <c r="U302" s="59"/>
    </row>
    <row r="303" spans="1:21">
      <c r="A303" s="7"/>
      <c r="B303" s="12"/>
      <c r="C303" s="20" t="s">
        <v>166</v>
      </c>
      <c r="D303" s="14"/>
      <c r="E303" s="14"/>
      <c r="F303" s="37">
        <v>339624</v>
      </c>
      <c r="G303" s="37">
        <v>991811</v>
      </c>
      <c r="H303" s="37">
        <v>971218</v>
      </c>
      <c r="I303" s="37">
        <v>1115000</v>
      </c>
      <c r="J303" s="37">
        <v>1221120</v>
      </c>
      <c r="K303" s="37">
        <v>1242839</v>
      </c>
      <c r="L303" s="37">
        <v>1291111</v>
      </c>
      <c r="M303" s="37">
        <v>1106457</v>
      </c>
      <c r="N303" s="37">
        <v>1108639</v>
      </c>
      <c r="O303" s="37">
        <v>1055559</v>
      </c>
      <c r="P303" s="37">
        <v>912923</v>
      </c>
      <c r="Q303" s="37">
        <v>780774</v>
      </c>
      <c r="R303" s="37">
        <v>383221</v>
      </c>
      <c r="S303" s="37">
        <v>515819</v>
      </c>
      <c r="T303" s="47"/>
      <c r="U303" s="59"/>
    </row>
    <row r="304" spans="1:21">
      <c r="A304" s="7"/>
      <c r="B304" s="12"/>
      <c r="C304" s="27" t="s">
        <v>19</v>
      </c>
      <c r="D304" s="14"/>
      <c r="E304" s="14"/>
      <c r="F304" s="37">
        <v>339247</v>
      </c>
      <c r="G304" s="37">
        <v>987698</v>
      </c>
      <c r="H304" s="37">
        <v>965172</v>
      </c>
      <c r="I304" s="37">
        <v>1106129</v>
      </c>
      <c r="J304" s="37">
        <v>1207791</v>
      </c>
      <c r="K304" s="37">
        <v>1230964</v>
      </c>
      <c r="L304" s="37">
        <v>1280612</v>
      </c>
      <c r="M304" s="37">
        <v>1094960</v>
      </c>
      <c r="N304" s="37">
        <v>1094687</v>
      </c>
      <c r="O304" s="37">
        <v>1037432</v>
      </c>
      <c r="P304" s="37">
        <v>895681</v>
      </c>
      <c r="Q304" s="37">
        <v>765532</v>
      </c>
      <c r="R304" s="37">
        <v>378412</v>
      </c>
      <c r="S304" s="37">
        <v>511123</v>
      </c>
      <c r="T304" s="47"/>
      <c r="U304" s="59"/>
    </row>
    <row r="305" spans="1:21">
      <c r="A305" s="7"/>
      <c r="B305" s="12"/>
      <c r="C305" s="27" t="s">
        <v>23</v>
      </c>
      <c r="D305" s="14"/>
      <c r="E305" s="14"/>
      <c r="F305" s="37">
        <v>18</v>
      </c>
      <c r="G305" s="37">
        <v>45</v>
      </c>
      <c r="H305" s="37">
        <v>35</v>
      </c>
      <c r="I305" s="37">
        <v>54</v>
      </c>
      <c r="J305" s="37">
        <v>95</v>
      </c>
      <c r="K305" s="37">
        <v>100</v>
      </c>
      <c r="L305" s="37">
        <v>351</v>
      </c>
      <c r="M305" s="37">
        <v>169</v>
      </c>
      <c r="N305" s="37">
        <v>82</v>
      </c>
      <c r="O305" s="37">
        <v>133</v>
      </c>
      <c r="P305" s="37">
        <v>101</v>
      </c>
      <c r="Q305" s="37">
        <v>77</v>
      </c>
      <c r="R305" s="37">
        <v>117</v>
      </c>
      <c r="S305" s="37">
        <v>165</v>
      </c>
      <c r="T305" s="47"/>
      <c r="U305" s="59"/>
    </row>
    <row r="306" spans="1:21">
      <c r="A306" s="7"/>
      <c r="B306" s="12"/>
      <c r="C306" s="27" t="s">
        <v>24</v>
      </c>
      <c r="D306" s="14"/>
      <c r="E306" s="14"/>
      <c r="F306" s="37">
        <v>22</v>
      </c>
      <c r="G306" s="37">
        <v>274</v>
      </c>
      <c r="H306" s="37">
        <v>751</v>
      </c>
      <c r="I306" s="37">
        <v>1024</v>
      </c>
      <c r="J306" s="37">
        <v>96</v>
      </c>
      <c r="K306" s="37">
        <v>10</v>
      </c>
      <c r="L306" s="37">
        <v>5</v>
      </c>
      <c r="M306" s="37">
        <v>28</v>
      </c>
      <c r="N306" s="37">
        <v>10</v>
      </c>
      <c r="O306" s="37">
        <v>8</v>
      </c>
      <c r="P306" s="37">
        <v>6</v>
      </c>
      <c r="Q306" s="37">
        <v>30</v>
      </c>
      <c r="R306" s="37"/>
      <c r="S306" s="37">
        <v>6</v>
      </c>
      <c r="T306" s="47"/>
      <c r="U306" s="59"/>
    </row>
    <row r="307" spans="1:21">
      <c r="A307" s="7"/>
      <c r="B307" s="12"/>
      <c r="C307" s="27" t="s">
        <v>20</v>
      </c>
      <c r="D307" s="14"/>
      <c r="E307" s="14"/>
      <c r="F307" s="37">
        <v>26</v>
      </c>
      <c r="G307" s="37">
        <v>111</v>
      </c>
      <c r="H307" s="37">
        <v>620</v>
      </c>
      <c r="I307" s="37">
        <v>1166</v>
      </c>
      <c r="J307" s="37">
        <v>1938</v>
      </c>
      <c r="K307" s="37">
        <v>2535</v>
      </c>
      <c r="L307" s="37">
        <v>975</v>
      </c>
      <c r="M307" s="37">
        <v>1229</v>
      </c>
      <c r="N307" s="37">
        <v>307</v>
      </c>
      <c r="O307" s="37">
        <v>345</v>
      </c>
      <c r="P307" s="37">
        <v>370</v>
      </c>
      <c r="Q307" s="37">
        <v>392</v>
      </c>
      <c r="R307" s="37">
        <v>272</v>
      </c>
      <c r="S307" s="37">
        <v>248</v>
      </c>
      <c r="T307" s="47"/>
      <c r="U307" s="59"/>
    </row>
    <row r="308" spans="1:21">
      <c r="A308" s="7"/>
      <c r="B308" s="12"/>
      <c r="C308" s="27" t="s">
        <v>21</v>
      </c>
      <c r="D308" s="14"/>
      <c r="E308" s="14"/>
      <c r="F308" s="37">
        <v>311</v>
      </c>
      <c r="G308" s="37">
        <v>3683</v>
      </c>
      <c r="H308" s="37">
        <v>4640</v>
      </c>
      <c r="I308" s="37">
        <v>6627</v>
      </c>
      <c r="J308" s="37">
        <v>11200</v>
      </c>
      <c r="K308" s="37">
        <v>9230</v>
      </c>
      <c r="L308" s="37">
        <v>9168</v>
      </c>
      <c r="M308" s="37">
        <v>10071</v>
      </c>
      <c r="N308" s="37">
        <v>13553</v>
      </c>
      <c r="O308" s="37">
        <v>17641</v>
      </c>
      <c r="P308" s="37">
        <v>16765</v>
      </c>
      <c r="Q308" s="37">
        <v>14743</v>
      </c>
      <c r="R308" s="37">
        <v>4420</v>
      </c>
      <c r="S308" s="37">
        <v>4277</v>
      </c>
      <c r="T308" s="47"/>
      <c r="U308" s="59"/>
    </row>
    <row r="309" spans="1:21">
      <c r="A309" s="7"/>
      <c r="B309" s="12"/>
      <c r="C309" s="20" t="s">
        <v>58</v>
      </c>
      <c r="D309" s="37"/>
      <c r="E309" s="37"/>
      <c r="F309" s="37"/>
      <c r="G309" s="37">
        <v>551</v>
      </c>
      <c r="H309" s="37">
        <v>637299</v>
      </c>
      <c r="I309" s="37">
        <v>581961</v>
      </c>
      <c r="J309" s="37">
        <v>889891</v>
      </c>
      <c r="K309" s="37">
        <v>1045420</v>
      </c>
      <c r="L309" s="37">
        <v>1002929</v>
      </c>
      <c r="M309" s="37">
        <v>952687</v>
      </c>
      <c r="N309" s="37">
        <v>871791</v>
      </c>
      <c r="O309" s="37">
        <v>843445</v>
      </c>
      <c r="P309" s="37">
        <v>801123</v>
      </c>
      <c r="Q309" s="37">
        <v>781977</v>
      </c>
      <c r="R309" s="37">
        <v>328124</v>
      </c>
      <c r="S309" s="37">
        <v>392220</v>
      </c>
      <c r="T309" s="47"/>
      <c r="U309" s="59"/>
    </row>
    <row r="310" spans="1:21">
      <c r="A310" s="7"/>
      <c r="B310" s="12"/>
      <c r="C310" s="27" t="s">
        <v>19</v>
      </c>
      <c r="D310" s="37"/>
      <c r="E310" s="37"/>
      <c r="F310" s="37"/>
      <c r="G310" s="37">
        <v>551</v>
      </c>
      <c r="H310" s="37">
        <v>636971</v>
      </c>
      <c r="I310" s="37">
        <v>581579</v>
      </c>
      <c r="J310" s="37">
        <v>889151</v>
      </c>
      <c r="K310" s="37">
        <v>1044992</v>
      </c>
      <c r="L310" s="37">
        <v>1002753</v>
      </c>
      <c r="M310" s="37">
        <v>952148</v>
      </c>
      <c r="N310" s="37">
        <v>871454</v>
      </c>
      <c r="O310" s="37">
        <v>843104</v>
      </c>
      <c r="P310" s="37">
        <v>800630</v>
      </c>
      <c r="Q310" s="37">
        <v>781486</v>
      </c>
      <c r="R310" s="37">
        <v>327978</v>
      </c>
      <c r="S310" s="37">
        <v>392059</v>
      </c>
      <c r="T310" s="47"/>
      <c r="U310" s="59"/>
    </row>
    <row r="311" spans="1:21">
      <c r="A311" s="7"/>
      <c r="B311" s="12"/>
      <c r="C311" s="27" t="s">
        <v>23</v>
      </c>
      <c r="D311" s="37"/>
      <c r="E311" s="37"/>
      <c r="F311" s="37"/>
      <c r="G311" s="37"/>
      <c r="H311" s="37">
        <v>12</v>
      </c>
      <c r="I311" s="37">
        <v>25</v>
      </c>
      <c r="J311" s="37">
        <v>370</v>
      </c>
      <c r="K311" s="37">
        <v>68</v>
      </c>
      <c r="L311" s="37">
        <v>24</v>
      </c>
      <c r="M311" s="37">
        <v>13</v>
      </c>
      <c r="N311" s="37">
        <v>15</v>
      </c>
      <c r="O311" s="37">
        <v>82</v>
      </c>
      <c r="P311" s="37">
        <v>160</v>
      </c>
      <c r="Q311" s="37">
        <v>86</v>
      </c>
      <c r="R311" s="37">
        <v>27</v>
      </c>
      <c r="S311" s="37">
        <v>34</v>
      </c>
      <c r="T311" s="47"/>
      <c r="U311" s="59"/>
    </row>
    <row r="312" spans="1:21">
      <c r="A312" s="7"/>
      <c r="B312" s="12"/>
      <c r="C312" s="27" t="s">
        <v>24</v>
      </c>
      <c r="D312" s="37"/>
      <c r="E312" s="37"/>
      <c r="F312" s="37"/>
      <c r="G312" s="37"/>
      <c r="H312" s="37">
        <v>302</v>
      </c>
      <c r="I312" s="37">
        <v>326</v>
      </c>
      <c r="J312" s="37">
        <v>283</v>
      </c>
      <c r="K312" s="37">
        <v>57</v>
      </c>
      <c r="L312" s="37">
        <v>5</v>
      </c>
      <c r="M312" s="37">
        <v>145</v>
      </c>
      <c r="N312" s="37">
        <v>90</v>
      </c>
      <c r="O312" s="37">
        <v>18</v>
      </c>
      <c r="P312" s="37">
        <v>22</v>
      </c>
      <c r="Q312" s="37">
        <v>70</v>
      </c>
      <c r="R312" s="37"/>
      <c r="S312" s="37">
        <v>2</v>
      </c>
      <c r="T312" s="47"/>
      <c r="U312" s="59"/>
    </row>
    <row r="313" spans="1:21">
      <c r="A313" s="7"/>
      <c r="B313" s="12"/>
      <c r="C313" s="27" t="s">
        <v>20</v>
      </c>
      <c r="D313" s="37"/>
      <c r="E313" s="37"/>
      <c r="F313" s="37"/>
      <c r="G313" s="37"/>
      <c r="H313" s="37">
        <v>4</v>
      </c>
      <c r="I313" s="37">
        <v>26</v>
      </c>
      <c r="J313" s="37">
        <v>44</v>
      </c>
      <c r="K313" s="37">
        <v>244</v>
      </c>
      <c r="L313" s="37">
        <v>125</v>
      </c>
      <c r="M313" s="37">
        <v>329</v>
      </c>
      <c r="N313" s="37">
        <v>168</v>
      </c>
      <c r="O313" s="37">
        <v>193</v>
      </c>
      <c r="P313" s="37">
        <v>270</v>
      </c>
      <c r="Q313" s="37">
        <v>316</v>
      </c>
      <c r="R313" s="37">
        <v>106</v>
      </c>
      <c r="S313" s="37">
        <v>113</v>
      </c>
      <c r="T313" s="47"/>
      <c r="U313" s="59"/>
    </row>
    <row r="314" spans="1:21">
      <c r="A314" s="7"/>
      <c r="B314" s="12"/>
      <c r="C314" s="27" t="s">
        <v>21</v>
      </c>
      <c r="D314" s="37"/>
      <c r="E314" s="37"/>
      <c r="F314" s="37"/>
      <c r="G314" s="37"/>
      <c r="H314" s="37">
        <v>10</v>
      </c>
      <c r="I314" s="37">
        <v>5</v>
      </c>
      <c r="J314" s="37">
        <v>43</v>
      </c>
      <c r="K314" s="37">
        <v>59</v>
      </c>
      <c r="L314" s="37">
        <v>22</v>
      </c>
      <c r="M314" s="37">
        <v>52</v>
      </c>
      <c r="N314" s="37">
        <v>64</v>
      </c>
      <c r="O314" s="37">
        <v>48</v>
      </c>
      <c r="P314" s="37">
        <v>41</v>
      </c>
      <c r="Q314" s="37">
        <v>19</v>
      </c>
      <c r="R314" s="37">
        <v>13</v>
      </c>
      <c r="S314" s="37">
        <v>12</v>
      </c>
      <c r="T314" s="47"/>
      <c r="U314" s="59"/>
    </row>
    <row r="315" spans="1:21">
      <c r="A315" s="7"/>
      <c r="B315" s="31"/>
      <c r="C315" s="20" t="s">
        <v>59</v>
      </c>
      <c r="D315" s="37"/>
      <c r="E315" s="37"/>
      <c r="F315" s="37">
        <v>116653</v>
      </c>
      <c r="G315" s="37">
        <v>413358</v>
      </c>
      <c r="H315" s="37">
        <v>459716</v>
      </c>
      <c r="I315" s="37">
        <v>426800</v>
      </c>
      <c r="J315" s="37">
        <v>389762</v>
      </c>
      <c r="K315" s="37">
        <v>303677</v>
      </c>
      <c r="L315" s="37">
        <v>269721</v>
      </c>
      <c r="M315" s="37">
        <v>329159</v>
      </c>
      <c r="N315" s="37">
        <v>400137</v>
      </c>
      <c r="O315" s="37">
        <v>224096</v>
      </c>
      <c r="P315" s="37">
        <v>207179</v>
      </c>
      <c r="Q315" s="37">
        <v>192707</v>
      </c>
      <c r="R315" s="37">
        <v>173991</v>
      </c>
      <c r="S315" s="37">
        <v>248479</v>
      </c>
      <c r="T315" s="47"/>
      <c r="U315" s="63"/>
    </row>
    <row r="316" spans="1:21">
      <c r="A316" s="7"/>
      <c r="B316" s="31"/>
      <c r="C316" s="27" t="s">
        <v>19</v>
      </c>
      <c r="D316" s="37"/>
      <c r="E316" s="37"/>
      <c r="F316" s="37">
        <v>107616</v>
      </c>
      <c r="G316" s="37">
        <v>376095</v>
      </c>
      <c r="H316" s="37">
        <v>423988</v>
      </c>
      <c r="I316" s="37">
        <v>397312</v>
      </c>
      <c r="J316" s="37">
        <v>366549</v>
      </c>
      <c r="K316" s="37">
        <v>275989</v>
      </c>
      <c r="L316" s="37">
        <v>244593</v>
      </c>
      <c r="M316" s="37">
        <v>299735</v>
      </c>
      <c r="N316" s="37">
        <v>356659</v>
      </c>
      <c r="O316" s="37">
        <v>170989</v>
      </c>
      <c r="P316" s="37">
        <v>164907</v>
      </c>
      <c r="Q316" s="37">
        <v>161373</v>
      </c>
      <c r="R316" s="37">
        <v>156536</v>
      </c>
      <c r="S316" s="37">
        <v>222879</v>
      </c>
      <c r="T316" s="47"/>
      <c r="U316" s="63"/>
    </row>
    <row r="317" spans="1:21">
      <c r="A317" s="7"/>
      <c r="B317" s="31"/>
      <c r="C317" s="27" t="s">
        <v>23</v>
      </c>
      <c r="D317" s="37"/>
      <c r="E317" s="37"/>
      <c r="F317" s="37">
        <v>1</v>
      </c>
      <c r="G317" s="37">
        <v>101</v>
      </c>
      <c r="H317" s="37">
        <v>170</v>
      </c>
      <c r="I317" s="37">
        <v>93</v>
      </c>
      <c r="J317" s="37">
        <v>64</v>
      </c>
      <c r="K317" s="37">
        <v>190</v>
      </c>
      <c r="L317" s="37">
        <v>948</v>
      </c>
      <c r="M317" s="37">
        <v>1271</v>
      </c>
      <c r="N317" s="37">
        <v>760</v>
      </c>
      <c r="O317" s="37">
        <v>127</v>
      </c>
      <c r="P317" s="37">
        <v>387</v>
      </c>
      <c r="Q317" s="37">
        <v>529</v>
      </c>
      <c r="R317" s="37">
        <v>374</v>
      </c>
      <c r="S317" s="37">
        <v>700</v>
      </c>
      <c r="T317" s="47"/>
      <c r="U317" s="63"/>
    </row>
    <row r="318" spans="1:21">
      <c r="A318" s="7"/>
      <c r="B318" s="31"/>
      <c r="C318" s="27" t="s">
        <v>24</v>
      </c>
      <c r="D318" s="37"/>
      <c r="E318" s="37"/>
      <c r="F318" s="37">
        <v>24</v>
      </c>
      <c r="G318" s="37">
        <v>17</v>
      </c>
      <c r="H318" s="37">
        <v>22</v>
      </c>
      <c r="I318" s="37">
        <v>12</v>
      </c>
      <c r="J318" s="37">
        <v>7</v>
      </c>
      <c r="K318" s="37">
        <v>9</v>
      </c>
      <c r="L318" s="37">
        <v>3</v>
      </c>
      <c r="M318" s="37">
        <v>74</v>
      </c>
      <c r="N318" s="37">
        <v>67</v>
      </c>
      <c r="O318" s="37">
        <v>70</v>
      </c>
      <c r="P318" s="37">
        <v>49</v>
      </c>
      <c r="Q318" s="37">
        <v>44</v>
      </c>
      <c r="R318" s="37">
        <v>31</v>
      </c>
      <c r="S318" s="37">
        <v>129</v>
      </c>
      <c r="T318" s="47"/>
      <c r="U318" s="63"/>
    </row>
    <row r="319" spans="1:21">
      <c r="A319" s="7"/>
      <c r="B319" s="31"/>
      <c r="C319" s="27" t="s">
        <v>20</v>
      </c>
      <c r="D319" s="37"/>
      <c r="E319" s="37"/>
      <c r="F319" s="37">
        <v>881</v>
      </c>
      <c r="G319" s="37">
        <v>8702</v>
      </c>
      <c r="H319" s="37">
        <v>17560</v>
      </c>
      <c r="I319" s="37">
        <v>17233</v>
      </c>
      <c r="J319" s="37">
        <v>15836</v>
      </c>
      <c r="K319" s="37">
        <v>23572</v>
      </c>
      <c r="L319" s="37">
        <v>20348</v>
      </c>
      <c r="M319" s="37">
        <v>23331</v>
      </c>
      <c r="N319" s="37">
        <v>37987</v>
      </c>
      <c r="O319" s="37">
        <v>49468</v>
      </c>
      <c r="P319" s="37">
        <v>38029</v>
      </c>
      <c r="Q319" s="37">
        <v>28217</v>
      </c>
      <c r="R319" s="37">
        <v>15598</v>
      </c>
      <c r="S319" s="37">
        <v>22308</v>
      </c>
      <c r="T319" s="47"/>
      <c r="U319" s="63"/>
    </row>
    <row r="320" spans="1:21">
      <c r="A320" s="7"/>
      <c r="B320" s="31"/>
      <c r="C320" s="27" t="s">
        <v>21</v>
      </c>
      <c r="D320" s="37"/>
      <c r="E320" s="37"/>
      <c r="F320" s="37">
        <v>8131</v>
      </c>
      <c r="G320" s="37">
        <v>28443</v>
      </c>
      <c r="H320" s="37">
        <v>17976</v>
      </c>
      <c r="I320" s="37">
        <v>12150</v>
      </c>
      <c r="J320" s="37">
        <v>7306</v>
      </c>
      <c r="K320" s="37">
        <v>3917</v>
      </c>
      <c r="L320" s="37">
        <v>3829</v>
      </c>
      <c r="M320" s="37">
        <v>4748</v>
      </c>
      <c r="N320" s="37">
        <v>4664</v>
      </c>
      <c r="O320" s="37">
        <v>3442</v>
      </c>
      <c r="P320" s="37">
        <v>3807</v>
      </c>
      <c r="Q320" s="37">
        <v>2544</v>
      </c>
      <c r="R320" s="37">
        <v>1452</v>
      </c>
      <c r="S320" s="37">
        <v>2463</v>
      </c>
      <c r="T320" s="47"/>
      <c r="U320" s="63"/>
    </row>
    <row r="321" spans="1:21">
      <c r="A321" s="7"/>
      <c r="B321" s="31"/>
      <c r="C321" s="20" t="s">
        <v>60</v>
      </c>
      <c r="D321" s="37"/>
      <c r="E321" s="37"/>
      <c r="F321" s="37"/>
      <c r="G321" s="37"/>
      <c r="H321" s="37">
        <v>331608</v>
      </c>
      <c r="I321" s="37">
        <v>818107</v>
      </c>
      <c r="J321" s="37">
        <v>1115860</v>
      </c>
      <c r="K321" s="37">
        <v>1239742</v>
      </c>
      <c r="L321" s="37">
        <v>1493566</v>
      </c>
      <c r="M321" s="37">
        <v>1618730</v>
      </c>
      <c r="N321" s="37">
        <v>1450555</v>
      </c>
      <c r="O321" s="37">
        <v>1509120</v>
      </c>
      <c r="P321" s="37">
        <v>1562527</v>
      </c>
      <c r="Q321" s="37">
        <v>1592088</v>
      </c>
      <c r="R321" s="37">
        <v>825150</v>
      </c>
      <c r="S321" s="37">
        <v>948527</v>
      </c>
      <c r="T321" s="47"/>
      <c r="U321" s="63"/>
    </row>
    <row r="322" spans="1:21">
      <c r="A322" s="7"/>
      <c r="B322" s="31"/>
      <c r="C322" s="27" t="s">
        <v>19</v>
      </c>
      <c r="D322" s="37"/>
      <c r="E322" s="37"/>
      <c r="F322" s="37"/>
      <c r="G322" s="37"/>
      <c r="H322" s="37">
        <v>331536</v>
      </c>
      <c r="I322" s="37">
        <v>817731</v>
      </c>
      <c r="J322" s="37">
        <v>1108993</v>
      </c>
      <c r="K322" s="37">
        <v>1220886</v>
      </c>
      <c r="L322" s="37">
        <v>1464011</v>
      </c>
      <c r="M322" s="37">
        <v>1580570</v>
      </c>
      <c r="N322" s="37">
        <v>1398734</v>
      </c>
      <c r="O322" s="37">
        <v>1459306</v>
      </c>
      <c r="P322" s="37">
        <v>1506418</v>
      </c>
      <c r="Q322" s="37">
        <v>1525931</v>
      </c>
      <c r="R322" s="37">
        <v>800740</v>
      </c>
      <c r="S322" s="37">
        <v>923894</v>
      </c>
      <c r="T322" s="47"/>
      <c r="U322" s="63"/>
    </row>
    <row r="323" spans="1:21">
      <c r="A323" s="7"/>
      <c r="B323" s="31"/>
      <c r="C323" s="27" t="s">
        <v>23</v>
      </c>
      <c r="D323" s="37"/>
      <c r="E323" s="37"/>
      <c r="F323" s="37"/>
      <c r="G323" s="37"/>
      <c r="H323" s="37">
        <v>46</v>
      </c>
      <c r="I323" s="37">
        <v>40</v>
      </c>
      <c r="J323" s="37">
        <v>54</v>
      </c>
      <c r="K323" s="37">
        <v>6</v>
      </c>
      <c r="L323" s="37">
        <v>37</v>
      </c>
      <c r="M323" s="37">
        <v>62</v>
      </c>
      <c r="N323" s="37">
        <v>68</v>
      </c>
      <c r="O323" s="37">
        <v>100</v>
      </c>
      <c r="P323" s="37">
        <v>109</v>
      </c>
      <c r="Q323" s="37">
        <v>145</v>
      </c>
      <c r="R323" s="37">
        <v>98</v>
      </c>
      <c r="S323" s="37">
        <v>91</v>
      </c>
      <c r="T323" s="47"/>
      <c r="U323" s="63"/>
    </row>
    <row r="324" spans="1:21">
      <c r="A324" s="7"/>
      <c r="B324" s="31"/>
      <c r="C324" s="27" t="s">
        <v>24</v>
      </c>
      <c r="D324" s="37"/>
      <c r="E324" s="37"/>
      <c r="F324" s="37"/>
      <c r="G324" s="37"/>
      <c r="H324" s="37">
        <v>19</v>
      </c>
      <c r="I324" s="37">
        <v>73</v>
      </c>
      <c r="J324" s="37">
        <v>261</v>
      </c>
      <c r="K324" s="37">
        <v>329</v>
      </c>
      <c r="L324" s="37">
        <v>406</v>
      </c>
      <c r="M324" s="37">
        <v>359</v>
      </c>
      <c r="N324" s="37">
        <v>299</v>
      </c>
      <c r="O324" s="37">
        <v>282</v>
      </c>
      <c r="P324" s="37">
        <v>261</v>
      </c>
      <c r="Q324" s="37">
        <v>470</v>
      </c>
      <c r="R324" s="37">
        <v>226</v>
      </c>
      <c r="S324" s="37">
        <v>271</v>
      </c>
      <c r="T324" s="47"/>
      <c r="U324" s="63"/>
    </row>
    <row r="325" spans="1:21">
      <c r="A325" s="7"/>
      <c r="B325" s="31"/>
      <c r="C325" s="271" t="s">
        <v>20</v>
      </c>
      <c r="D325" s="268"/>
      <c r="E325" s="268"/>
      <c r="F325" s="268"/>
      <c r="G325" s="268"/>
      <c r="H325" s="268">
        <v>7</v>
      </c>
      <c r="I325" s="268">
        <v>230</v>
      </c>
      <c r="J325" s="268">
        <v>692</v>
      </c>
      <c r="K325" s="268">
        <v>181</v>
      </c>
      <c r="L325" s="268">
        <v>2115</v>
      </c>
      <c r="M325" s="268">
        <v>5095</v>
      </c>
      <c r="N325" s="268">
        <v>8569</v>
      </c>
      <c r="O325" s="268">
        <v>8111</v>
      </c>
      <c r="P325" s="268">
        <v>3192</v>
      </c>
      <c r="Q325" s="37">
        <v>3465</v>
      </c>
      <c r="R325" s="37">
        <v>1878</v>
      </c>
      <c r="S325" s="37">
        <v>805</v>
      </c>
      <c r="T325" s="47"/>
      <c r="U325" s="63"/>
    </row>
    <row r="326" spans="1:21">
      <c r="A326" s="7"/>
      <c r="B326" s="31"/>
      <c r="C326" s="27" t="s">
        <v>21</v>
      </c>
      <c r="D326" s="37"/>
      <c r="E326" s="37"/>
      <c r="F326" s="37"/>
      <c r="G326" s="37"/>
      <c r="H326" s="37"/>
      <c r="I326" s="37">
        <v>33</v>
      </c>
      <c r="J326" s="37">
        <v>5860</v>
      </c>
      <c r="K326" s="37">
        <v>18340</v>
      </c>
      <c r="L326" s="37">
        <v>26997</v>
      </c>
      <c r="M326" s="37">
        <v>32644</v>
      </c>
      <c r="N326" s="37">
        <v>42885</v>
      </c>
      <c r="O326" s="37">
        <v>41321</v>
      </c>
      <c r="P326" s="37">
        <v>52547</v>
      </c>
      <c r="Q326" s="37">
        <v>62077</v>
      </c>
      <c r="R326" s="37">
        <v>22208</v>
      </c>
      <c r="S326" s="37">
        <v>23466</v>
      </c>
      <c r="T326" s="47"/>
      <c r="U326" s="63"/>
    </row>
    <row r="327" spans="1:21">
      <c r="A327" s="7"/>
      <c r="B327" s="39"/>
      <c r="C327" s="208"/>
      <c r="D327" s="266"/>
      <c r="E327" s="266"/>
      <c r="F327" s="266"/>
      <c r="G327" s="266"/>
      <c r="H327" s="266"/>
      <c r="I327" s="266"/>
      <c r="J327" s="266"/>
      <c r="K327" s="266"/>
      <c r="L327" s="266"/>
      <c r="M327" s="266"/>
      <c r="N327" s="266"/>
      <c r="O327" s="266"/>
      <c r="P327" s="266"/>
      <c r="Q327" s="266"/>
      <c r="R327" s="266"/>
      <c r="S327" s="266"/>
      <c r="T327" s="278"/>
      <c r="U327" s="63"/>
    </row>
    <row r="328" spans="1:21">
      <c r="A328" s="7"/>
      <c r="B328" s="289"/>
      <c r="C328" s="290"/>
      <c r="D328" s="294"/>
      <c r="E328" s="294"/>
      <c r="F328" s="294"/>
      <c r="G328" s="294"/>
      <c r="H328" s="294"/>
      <c r="I328" s="294"/>
      <c r="J328" s="294"/>
      <c r="K328" s="294"/>
      <c r="L328" s="294"/>
      <c r="M328" s="294"/>
      <c r="N328" s="294"/>
      <c r="O328" s="294"/>
      <c r="P328" s="294"/>
      <c r="Q328" s="294"/>
      <c r="R328" s="294"/>
      <c r="S328" s="294"/>
      <c r="T328" s="302"/>
      <c r="U328" s="63"/>
    </row>
    <row r="329" spans="1:21">
      <c r="A329" s="7"/>
      <c r="B329" s="31"/>
      <c r="C329" s="20" t="s">
        <v>61</v>
      </c>
      <c r="D329" s="37"/>
      <c r="E329" s="37"/>
      <c r="F329" s="37"/>
      <c r="G329" s="37"/>
      <c r="H329" s="37"/>
      <c r="I329" s="37">
        <v>404606</v>
      </c>
      <c r="J329" s="37">
        <v>617159</v>
      </c>
      <c r="K329" s="37">
        <v>714571</v>
      </c>
      <c r="L329" s="37">
        <v>759826</v>
      </c>
      <c r="M329" s="37">
        <v>917518</v>
      </c>
      <c r="N329" s="37">
        <v>1202381</v>
      </c>
      <c r="O329" s="37">
        <v>1241589</v>
      </c>
      <c r="P329" s="37">
        <v>1449777</v>
      </c>
      <c r="Q329" s="37">
        <v>1738779</v>
      </c>
      <c r="R329" s="37">
        <v>1339793</v>
      </c>
      <c r="S329" s="37">
        <v>1720970</v>
      </c>
      <c r="T329" s="47"/>
      <c r="U329" s="63"/>
    </row>
    <row r="330" spans="1:21">
      <c r="A330" s="7"/>
      <c r="B330" s="31"/>
      <c r="C330" s="27" t="s">
        <v>19</v>
      </c>
      <c r="D330" s="37"/>
      <c r="E330" s="37"/>
      <c r="F330" s="37"/>
      <c r="G330" s="37"/>
      <c r="H330" s="37"/>
      <c r="I330" s="37">
        <v>402935</v>
      </c>
      <c r="J330" s="37">
        <v>609885</v>
      </c>
      <c r="K330" s="37">
        <v>702051</v>
      </c>
      <c r="L330" s="37">
        <v>751828</v>
      </c>
      <c r="M330" s="37">
        <v>900815</v>
      </c>
      <c r="N330" s="37">
        <v>1157707</v>
      </c>
      <c r="O330" s="37">
        <v>1201563</v>
      </c>
      <c r="P330" s="37">
        <v>1423887</v>
      </c>
      <c r="Q330" s="37">
        <v>1712062</v>
      </c>
      <c r="R330" s="37">
        <v>1317506</v>
      </c>
      <c r="S330" s="37">
        <v>1689768</v>
      </c>
      <c r="T330" s="47"/>
      <c r="U330" s="63"/>
    </row>
    <row r="331" spans="1:21">
      <c r="A331" s="7"/>
      <c r="B331" s="31"/>
      <c r="C331" s="27" t="s">
        <v>23</v>
      </c>
      <c r="D331" s="37"/>
      <c r="E331" s="37"/>
      <c r="F331" s="37"/>
      <c r="G331" s="37"/>
      <c r="H331" s="37"/>
      <c r="I331" s="37">
        <v>95</v>
      </c>
      <c r="J331" s="37">
        <v>221</v>
      </c>
      <c r="K331" s="37">
        <v>447</v>
      </c>
      <c r="L331" s="37">
        <v>1085</v>
      </c>
      <c r="M331" s="37">
        <v>1229</v>
      </c>
      <c r="N331" s="37">
        <v>1229</v>
      </c>
      <c r="O331" s="37">
        <v>1305</v>
      </c>
      <c r="P331" s="37">
        <v>910</v>
      </c>
      <c r="Q331" s="37">
        <v>1613</v>
      </c>
      <c r="R331" s="37">
        <v>1655</v>
      </c>
      <c r="S331" s="37">
        <v>1869</v>
      </c>
      <c r="T331" s="47"/>
      <c r="U331" s="63"/>
    </row>
    <row r="332" spans="1:21">
      <c r="A332" s="7"/>
      <c r="B332" s="31"/>
      <c r="C332" s="27" t="s">
        <v>24</v>
      </c>
      <c r="D332" s="37"/>
      <c r="E332" s="37"/>
      <c r="F332" s="37"/>
      <c r="G332" s="37"/>
      <c r="H332" s="37"/>
      <c r="I332" s="37">
        <v>45</v>
      </c>
      <c r="J332" s="37">
        <v>70</v>
      </c>
      <c r="K332" s="37">
        <v>130</v>
      </c>
      <c r="L332" s="37">
        <v>228</v>
      </c>
      <c r="M332" s="37">
        <v>679</v>
      </c>
      <c r="N332" s="37">
        <v>487</v>
      </c>
      <c r="O332" s="37">
        <v>682</v>
      </c>
      <c r="P332" s="37">
        <v>1328</v>
      </c>
      <c r="Q332" s="37">
        <v>964</v>
      </c>
      <c r="R332" s="37">
        <v>433</v>
      </c>
      <c r="S332" s="37">
        <v>967</v>
      </c>
      <c r="T332" s="47"/>
      <c r="U332" s="63"/>
    </row>
    <row r="333" spans="1:21">
      <c r="A333" s="7"/>
      <c r="B333" s="31"/>
      <c r="C333" s="27" t="s">
        <v>20</v>
      </c>
      <c r="D333" s="37"/>
      <c r="E333" s="37"/>
      <c r="F333" s="37"/>
      <c r="G333" s="37"/>
      <c r="H333" s="37"/>
      <c r="I333" s="37">
        <v>1264</v>
      </c>
      <c r="J333" s="37">
        <v>6325</v>
      </c>
      <c r="K333" s="37">
        <v>11441</v>
      </c>
      <c r="L333" s="37">
        <v>5694</v>
      </c>
      <c r="M333" s="37">
        <v>12823</v>
      </c>
      <c r="N333" s="37">
        <v>39861</v>
      </c>
      <c r="O333" s="37">
        <v>34466</v>
      </c>
      <c r="P333" s="37">
        <v>18472</v>
      </c>
      <c r="Q333" s="37">
        <v>18067</v>
      </c>
      <c r="R333" s="37">
        <v>15015</v>
      </c>
      <c r="S333" s="37">
        <v>20707</v>
      </c>
      <c r="T333" s="47"/>
      <c r="U333" s="63"/>
    </row>
    <row r="334" spans="1:21">
      <c r="A334" s="7"/>
      <c r="B334" s="31"/>
      <c r="C334" s="27" t="s">
        <v>21</v>
      </c>
      <c r="D334" s="37"/>
      <c r="E334" s="37"/>
      <c r="F334" s="37"/>
      <c r="G334" s="37"/>
      <c r="H334" s="37"/>
      <c r="I334" s="37">
        <v>267</v>
      </c>
      <c r="J334" s="37">
        <v>658</v>
      </c>
      <c r="K334" s="37">
        <v>502</v>
      </c>
      <c r="L334" s="37">
        <v>991</v>
      </c>
      <c r="M334" s="37">
        <v>1972</v>
      </c>
      <c r="N334" s="37">
        <v>3097</v>
      </c>
      <c r="O334" s="37">
        <v>3573</v>
      </c>
      <c r="P334" s="37">
        <v>5180</v>
      </c>
      <c r="Q334" s="37">
        <v>6073</v>
      </c>
      <c r="R334" s="37">
        <v>5184</v>
      </c>
      <c r="S334" s="37">
        <v>7659</v>
      </c>
      <c r="T334" s="47"/>
      <c r="U334" s="63"/>
    </row>
    <row r="335" spans="1:21">
      <c r="A335" s="7"/>
      <c r="B335" s="31"/>
      <c r="C335" s="20" t="s">
        <v>167</v>
      </c>
      <c r="D335" s="37"/>
      <c r="E335" s="37"/>
      <c r="F335" s="37"/>
      <c r="G335" s="37"/>
      <c r="H335" s="37"/>
      <c r="I335" s="37"/>
      <c r="J335" s="37"/>
      <c r="K335" s="37"/>
      <c r="L335" s="37">
        <v>64706</v>
      </c>
      <c r="M335" s="37">
        <v>429089</v>
      </c>
      <c r="N335" s="37">
        <v>411362</v>
      </c>
      <c r="O335" s="37">
        <v>407375</v>
      </c>
      <c r="P335" s="37">
        <v>374192</v>
      </c>
      <c r="Q335" s="37">
        <v>344909</v>
      </c>
      <c r="R335" s="37">
        <v>206065</v>
      </c>
      <c r="S335" s="37">
        <v>204635</v>
      </c>
      <c r="T335" s="47"/>
      <c r="U335" s="63"/>
    </row>
    <row r="336" spans="1:21">
      <c r="A336" s="7"/>
      <c r="B336" s="31"/>
      <c r="C336" s="27" t="s">
        <v>19</v>
      </c>
      <c r="D336" s="37"/>
      <c r="E336" s="37"/>
      <c r="F336" s="37"/>
      <c r="G336" s="37"/>
      <c r="H336" s="37"/>
      <c r="I336" s="37"/>
      <c r="J336" s="37"/>
      <c r="K336" s="37"/>
      <c r="L336" s="37">
        <v>64399</v>
      </c>
      <c r="M336" s="37">
        <v>425709</v>
      </c>
      <c r="N336" s="37">
        <v>408343</v>
      </c>
      <c r="O336" s="37">
        <v>405104</v>
      </c>
      <c r="P336" s="37">
        <v>371670</v>
      </c>
      <c r="Q336" s="37">
        <v>341051</v>
      </c>
      <c r="R336" s="37">
        <v>202534</v>
      </c>
      <c r="S336" s="37">
        <v>200707</v>
      </c>
      <c r="T336" s="47"/>
      <c r="U336" s="63"/>
    </row>
    <row r="337" spans="1:21">
      <c r="A337" s="7"/>
      <c r="B337" s="31"/>
      <c r="C337" s="27" t="s">
        <v>23</v>
      </c>
      <c r="D337" s="37"/>
      <c r="E337" s="37"/>
      <c r="F337" s="37"/>
      <c r="G337" s="37"/>
      <c r="H337" s="37"/>
      <c r="I337" s="37"/>
      <c r="J337" s="37"/>
      <c r="K337" s="37"/>
      <c r="L337" s="37">
        <v>3</v>
      </c>
      <c r="M337" s="37">
        <v>9</v>
      </c>
      <c r="N337" s="37">
        <v>2</v>
      </c>
      <c r="O337" s="37">
        <v>1</v>
      </c>
      <c r="P337" s="37">
        <v>5</v>
      </c>
      <c r="Q337" s="37">
        <v>13</v>
      </c>
      <c r="R337" s="37">
        <v>14</v>
      </c>
      <c r="S337" s="37">
        <v>8</v>
      </c>
      <c r="T337" s="47"/>
      <c r="U337" s="63"/>
    </row>
    <row r="338" spans="1:21">
      <c r="A338" s="7"/>
      <c r="B338" s="31"/>
      <c r="C338" s="27" t="s">
        <v>24</v>
      </c>
      <c r="D338" s="37"/>
      <c r="E338" s="37"/>
      <c r="F338" s="37"/>
      <c r="G338" s="37"/>
      <c r="H338" s="37"/>
      <c r="I338" s="37"/>
      <c r="J338" s="37"/>
      <c r="K338" s="37"/>
      <c r="L338" s="37"/>
      <c r="M338" s="37">
        <v>43</v>
      </c>
      <c r="N338" s="37">
        <v>8</v>
      </c>
      <c r="O338" s="37">
        <v>4</v>
      </c>
      <c r="P338" s="37">
        <v>4</v>
      </c>
      <c r="Q338" s="37">
        <v>3</v>
      </c>
      <c r="R338" s="37">
        <v>2</v>
      </c>
      <c r="S338" s="37">
        <v>1</v>
      </c>
      <c r="T338" s="47"/>
      <c r="U338" s="63"/>
    </row>
    <row r="339" spans="1:21">
      <c r="A339" s="7"/>
      <c r="B339" s="31"/>
      <c r="C339" s="27" t="s">
        <v>20</v>
      </c>
      <c r="D339" s="37"/>
      <c r="E339" s="37"/>
      <c r="F339" s="37"/>
      <c r="G339" s="37"/>
      <c r="H339" s="37"/>
      <c r="I339" s="37"/>
      <c r="J339" s="37"/>
      <c r="K339" s="37"/>
      <c r="L339" s="37">
        <v>50</v>
      </c>
      <c r="M339" s="37">
        <v>431</v>
      </c>
      <c r="N339" s="37">
        <v>145</v>
      </c>
      <c r="O339" s="37">
        <v>178</v>
      </c>
      <c r="P339" s="37">
        <v>404</v>
      </c>
      <c r="Q339" s="37">
        <v>362</v>
      </c>
      <c r="R339" s="37">
        <v>456</v>
      </c>
      <c r="S339" s="37">
        <v>718</v>
      </c>
      <c r="T339" s="47"/>
      <c r="U339" s="63"/>
    </row>
    <row r="340" spans="1:21">
      <c r="A340" s="7"/>
      <c r="B340" s="31"/>
      <c r="C340" s="27" t="s">
        <v>21</v>
      </c>
      <c r="D340" s="37"/>
      <c r="E340" s="37"/>
      <c r="F340" s="37"/>
      <c r="G340" s="37"/>
      <c r="H340" s="37"/>
      <c r="I340" s="37"/>
      <c r="J340" s="37"/>
      <c r="K340" s="37"/>
      <c r="L340" s="37">
        <v>254</v>
      </c>
      <c r="M340" s="37">
        <v>2897</v>
      </c>
      <c r="N340" s="37">
        <v>2864</v>
      </c>
      <c r="O340" s="37">
        <v>2088</v>
      </c>
      <c r="P340" s="37">
        <v>2109</v>
      </c>
      <c r="Q340" s="37">
        <v>3480</v>
      </c>
      <c r="R340" s="37">
        <v>3059</v>
      </c>
      <c r="S340" s="37">
        <v>3201</v>
      </c>
      <c r="T340" s="47"/>
      <c r="U340" s="63"/>
    </row>
    <row r="341" spans="1:21">
      <c r="A341" s="7"/>
      <c r="B341" s="31"/>
      <c r="C341" s="20" t="s">
        <v>62</v>
      </c>
      <c r="D341" s="37"/>
      <c r="E341" s="37"/>
      <c r="F341" s="37"/>
      <c r="G341" s="37">
        <v>156083</v>
      </c>
      <c r="H341" s="37">
        <v>659986</v>
      </c>
      <c r="I341" s="37">
        <v>570122</v>
      </c>
      <c r="J341" s="37">
        <v>631074</v>
      </c>
      <c r="K341" s="37">
        <v>600743</v>
      </c>
      <c r="L341" s="37">
        <v>571953</v>
      </c>
      <c r="M341" s="37">
        <v>566423</v>
      </c>
      <c r="N341" s="37">
        <v>541451</v>
      </c>
      <c r="O341" s="37">
        <v>552295</v>
      </c>
      <c r="P341" s="37">
        <v>800441</v>
      </c>
      <c r="Q341" s="37">
        <v>856936</v>
      </c>
      <c r="R341" s="37">
        <v>526625</v>
      </c>
      <c r="S341" s="37">
        <v>639744</v>
      </c>
      <c r="T341" s="47"/>
      <c r="U341" s="63"/>
    </row>
    <row r="342" spans="1:21">
      <c r="A342" s="7"/>
      <c r="B342" s="31"/>
      <c r="C342" s="27" t="s">
        <v>19</v>
      </c>
      <c r="D342" s="37"/>
      <c r="E342" s="37"/>
      <c r="F342" s="37"/>
      <c r="G342" s="37">
        <v>156016</v>
      </c>
      <c r="H342" s="37">
        <v>659809</v>
      </c>
      <c r="I342" s="37">
        <v>570046</v>
      </c>
      <c r="J342" s="37">
        <v>630787</v>
      </c>
      <c r="K342" s="37">
        <v>600635</v>
      </c>
      <c r="L342" s="37">
        <v>571764</v>
      </c>
      <c r="M342" s="37">
        <v>565762</v>
      </c>
      <c r="N342" s="37">
        <v>540953</v>
      </c>
      <c r="O342" s="37">
        <v>551805</v>
      </c>
      <c r="P342" s="37">
        <v>799324</v>
      </c>
      <c r="Q342" s="37">
        <v>855445</v>
      </c>
      <c r="R342" s="37">
        <v>525787</v>
      </c>
      <c r="S342" s="37">
        <v>638055</v>
      </c>
      <c r="T342" s="47"/>
      <c r="U342" s="63"/>
    </row>
    <row r="343" spans="1:21">
      <c r="A343" s="7"/>
      <c r="B343" s="31"/>
      <c r="C343" s="27" t="s">
        <v>23</v>
      </c>
      <c r="D343" s="37"/>
      <c r="E343" s="37"/>
      <c r="F343" s="37"/>
      <c r="G343" s="37">
        <v>1</v>
      </c>
      <c r="H343" s="37">
        <v>66</v>
      </c>
      <c r="I343" s="37">
        <v>24</v>
      </c>
      <c r="J343" s="37">
        <v>7</v>
      </c>
      <c r="K343" s="37">
        <v>4</v>
      </c>
      <c r="L343" s="37">
        <v>11</v>
      </c>
      <c r="M343" s="37">
        <v>3</v>
      </c>
      <c r="N343" s="37">
        <v>15</v>
      </c>
      <c r="O343" s="37">
        <v>37</v>
      </c>
      <c r="P343" s="37">
        <v>69</v>
      </c>
      <c r="Q343" s="37">
        <v>125</v>
      </c>
      <c r="R343" s="37">
        <v>85</v>
      </c>
      <c r="S343" s="37">
        <v>152</v>
      </c>
      <c r="T343" s="47"/>
      <c r="U343" s="63"/>
    </row>
    <row r="344" spans="1:21">
      <c r="A344" s="7"/>
      <c r="B344" s="31"/>
      <c r="C344" s="27" t="s">
        <v>24</v>
      </c>
      <c r="D344" s="37"/>
      <c r="E344" s="37"/>
      <c r="F344" s="37"/>
      <c r="G344" s="37">
        <v>65</v>
      </c>
      <c r="H344" s="37">
        <v>101</v>
      </c>
      <c r="I344" s="37">
        <v>36</v>
      </c>
      <c r="J344" s="37">
        <v>186</v>
      </c>
      <c r="K344" s="37">
        <v>73</v>
      </c>
      <c r="L344" s="37">
        <v>4</v>
      </c>
      <c r="M344" s="37">
        <v>153</v>
      </c>
      <c r="N344" s="37">
        <v>20</v>
      </c>
      <c r="O344" s="37">
        <v>7</v>
      </c>
      <c r="P344" s="37">
        <v>37</v>
      </c>
      <c r="Q344" s="37">
        <v>7</v>
      </c>
      <c r="R344" s="37">
        <v>60</v>
      </c>
      <c r="S344" s="37">
        <v>253</v>
      </c>
      <c r="T344" s="47"/>
      <c r="U344" s="63"/>
    </row>
    <row r="345" spans="1:21">
      <c r="A345" s="7"/>
      <c r="B345" s="31"/>
      <c r="C345" s="27" t="s">
        <v>20</v>
      </c>
      <c r="D345" s="37"/>
      <c r="E345" s="37"/>
      <c r="F345" s="37"/>
      <c r="G345" s="37">
        <v>1</v>
      </c>
      <c r="H345" s="37">
        <v>1</v>
      </c>
      <c r="I345" s="37">
        <v>6</v>
      </c>
      <c r="J345" s="37">
        <v>88</v>
      </c>
      <c r="K345" s="37">
        <v>25</v>
      </c>
      <c r="L345" s="37">
        <v>173</v>
      </c>
      <c r="M345" s="37">
        <v>487</v>
      </c>
      <c r="N345" s="37">
        <v>424</v>
      </c>
      <c r="O345" s="37">
        <v>408</v>
      </c>
      <c r="P345" s="37">
        <v>960</v>
      </c>
      <c r="Q345" s="37">
        <v>1349</v>
      </c>
      <c r="R345" s="37">
        <v>673</v>
      </c>
      <c r="S345" s="37">
        <v>1203</v>
      </c>
      <c r="T345" s="47"/>
      <c r="U345" s="63"/>
    </row>
    <row r="346" spans="1:21">
      <c r="A346" s="7"/>
      <c r="B346" s="31"/>
      <c r="C346" s="27" t="s">
        <v>21</v>
      </c>
      <c r="D346" s="37"/>
      <c r="E346" s="37"/>
      <c r="F346" s="37"/>
      <c r="G346" s="37"/>
      <c r="H346" s="37">
        <v>9</v>
      </c>
      <c r="I346" s="37">
        <v>10</v>
      </c>
      <c r="J346" s="37">
        <v>6</v>
      </c>
      <c r="K346" s="37">
        <v>6</v>
      </c>
      <c r="L346" s="37">
        <v>1</v>
      </c>
      <c r="M346" s="37">
        <v>18</v>
      </c>
      <c r="N346" s="37">
        <v>39</v>
      </c>
      <c r="O346" s="37">
        <v>38</v>
      </c>
      <c r="P346" s="37">
        <v>51</v>
      </c>
      <c r="Q346" s="37">
        <v>10</v>
      </c>
      <c r="R346" s="37">
        <v>20</v>
      </c>
      <c r="S346" s="37">
        <v>81</v>
      </c>
      <c r="T346" s="47"/>
      <c r="U346" s="63"/>
    </row>
    <row r="347" spans="1:21">
      <c r="A347" s="7"/>
      <c r="B347" s="31"/>
      <c r="C347" s="20" t="s">
        <v>63</v>
      </c>
      <c r="D347" s="37"/>
      <c r="E347" s="37"/>
      <c r="F347" s="37"/>
      <c r="G347" s="37">
        <v>323172</v>
      </c>
      <c r="H347" s="37">
        <v>502882</v>
      </c>
      <c r="I347" s="37">
        <v>510103</v>
      </c>
      <c r="J347" s="37">
        <v>372110</v>
      </c>
      <c r="K347" s="37">
        <v>564530</v>
      </c>
      <c r="L347" s="37">
        <v>768702</v>
      </c>
      <c r="M347" s="37">
        <v>840321</v>
      </c>
      <c r="N347" s="37">
        <v>848680</v>
      </c>
      <c r="O347" s="37">
        <v>909933</v>
      </c>
      <c r="P347" s="37">
        <v>941075</v>
      </c>
      <c r="Q347" s="37">
        <v>883024</v>
      </c>
      <c r="R347" s="37">
        <v>485917</v>
      </c>
      <c r="S347" s="37">
        <v>547978</v>
      </c>
      <c r="T347" s="47"/>
      <c r="U347" s="63"/>
    </row>
    <row r="348" spans="1:21">
      <c r="A348" s="7"/>
      <c r="B348" s="31"/>
      <c r="C348" s="27" t="s">
        <v>19</v>
      </c>
      <c r="D348" s="37"/>
      <c r="E348" s="37"/>
      <c r="F348" s="37"/>
      <c r="G348" s="37">
        <v>323145</v>
      </c>
      <c r="H348" s="37">
        <v>502790</v>
      </c>
      <c r="I348" s="37">
        <v>510057</v>
      </c>
      <c r="J348" s="37">
        <v>372072</v>
      </c>
      <c r="K348" s="37">
        <v>564406</v>
      </c>
      <c r="L348" s="37">
        <v>768613</v>
      </c>
      <c r="M348" s="37">
        <v>839918</v>
      </c>
      <c r="N348" s="37">
        <v>848413</v>
      </c>
      <c r="O348" s="37">
        <v>909604</v>
      </c>
      <c r="P348" s="37">
        <v>940556</v>
      </c>
      <c r="Q348" s="37">
        <v>882609</v>
      </c>
      <c r="R348" s="37">
        <v>485722</v>
      </c>
      <c r="S348" s="37">
        <v>547727</v>
      </c>
      <c r="T348" s="47"/>
      <c r="U348" s="63"/>
    </row>
    <row r="349" spans="1:21">
      <c r="A349" s="7"/>
      <c r="B349" s="31"/>
      <c r="C349" s="27" t="s">
        <v>23</v>
      </c>
      <c r="D349" s="37"/>
      <c r="E349" s="37"/>
      <c r="F349" s="37"/>
      <c r="G349" s="37">
        <v>9</v>
      </c>
      <c r="H349" s="37">
        <v>80</v>
      </c>
      <c r="I349" s="37">
        <v>37</v>
      </c>
      <c r="J349" s="37">
        <v>11</v>
      </c>
      <c r="K349" s="37">
        <v>37</v>
      </c>
      <c r="L349" s="37">
        <v>15</v>
      </c>
      <c r="M349" s="37">
        <v>13</v>
      </c>
      <c r="N349" s="37">
        <v>17</v>
      </c>
      <c r="O349" s="37">
        <v>41</v>
      </c>
      <c r="P349" s="37">
        <v>49</v>
      </c>
      <c r="Q349" s="37">
        <v>103</v>
      </c>
      <c r="R349" s="37">
        <v>55</v>
      </c>
      <c r="S349" s="37">
        <v>53</v>
      </c>
      <c r="T349" s="47"/>
      <c r="U349" s="63"/>
    </row>
    <row r="350" spans="1:21">
      <c r="A350" s="7"/>
      <c r="B350" s="31"/>
      <c r="C350" s="27" t="s">
        <v>24</v>
      </c>
      <c r="D350" s="37"/>
      <c r="E350" s="37"/>
      <c r="F350" s="37"/>
      <c r="G350" s="37">
        <v>18</v>
      </c>
      <c r="H350" s="37">
        <v>8</v>
      </c>
      <c r="I350" s="37">
        <v>8</v>
      </c>
      <c r="J350" s="37">
        <v>21</v>
      </c>
      <c r="K350" s="37">
        <v>9</v>
      </c>
      <c r="L350" s="37">
        <v>7</v>
      </c>
      <c r="M350" s="37">
        <v>47</v>
      </c>
      <c r="N350" s="37">
        <v>0</v>
      </c>
      <c r="O350" s="37">
        <v>2</v>
      </c>
      <c r="P350" s="37">
        <v>5</v>
      </c>
      <c r="Q350" s="37">
        <v>51</v>
      </c>
      <c r="R350" s="37">
        <v>4</v>
      </c>
      <c r="S350" s="37">
        <v>4</v>
      </c>
      <c r="T350" s="47"/>
      <c r="U350" s="63"/>
    </row>
    <row r="351" spans="1:21">
      <c r="A351" s="7"/>
      <c r="B351" s="31"/>
      <c r="C351" s="27" t="s">
        <v>20</v>
      </c>
      <c r="D351" s="37"/>
      <c r="E351" s="37"/>
      <c r="F351" s="37"/>
      <c r="G351" s="37"/>
      <c r="H351" s="37">
        <v>3</v>
      </c>
      <c r="I351" s="37">
        <v>0</v>
      </c>
      <c r="J351" s="37">
        <v>3</v>
      </c>
      <c r="K351" s="37">
        <v>75</v>
      </c>
      <c r="L351" s="37">
        <v>62</v>
      </c>
      <c r="M351" s="37">
        <v>178</v>
      </c>
      <c r="N351" s="37">
        <v>171</v>
      </c>
      <c r="O351" s="37">
        <v>270</v>
      </c>
      <c r="P351" s="37">
        <v>438</v>
      </c>
      <c r="Q351" s="37">
        <v>249</v>
      </c>
      <c r="R351" s="37">
        <v>129</v>
      </c>
      <c r="S351" s="37">
        <v>181</v>
      </c>
      <c r="T351" s="47"/>
      <c r="U351" s="63"/>
    </row>
    <row r="352" spans="1:21">
      <c r="A352" s="7"/>
      <c r="B352" s="31"/>
      <c r="C352" s="27" t="s">
        <v>21</v>
      </c>
      <c r="D352" s="37"/>
      <c r="E352" s="37"/>
      <c r="F352" s="37"/>
      <c r="G352" s="37"/>
      <c r="H352" s="37">
        <v>1</v>
      </c>
      <c r="I352" s="37">
        <v>1</v>
      </c>
      <c r="J352" s="37">
        <v>3</v>
      </c>
      <c r="K352" s="37">
        <v>3</v>
      </c>
      <c r="L352" s="37">
        <v>5</v>
      </c>
      <c r="M352" s="37">
        <v>165</v>
      </c>
      <c r="N352" s="37">
        <v>79</v>
      </c>
      <c r="O352" s="37">
        <v>16</v>
      </c>
      <c r="P352" s="37">
        <v>27</v>
      </c>
      <c r="Q352" s="37">
        <v>12</v>
      </c>
      <c r="R352" s="37">
        <v>7</v>
      </c>
      <c r="S352" s="37">
        <v>13</v>
      </c>
      <c r="T352" s="47"/>
      <c r="U352" s="63"/>
    </row>
    <row r="353" spans="1:21">
      <c r="A353" s="7"/>
      <c r="B353" s="31"/>
      <c r="C353" s="20" t="s">
        <v>64</v>
      </c>
      <c r="D353" s="37"/>
      <c r="E353" s="37"/>
      <c r="F353" s="37">
        <v>618794</v>
      </c>
      <c r="G353" s="37">
        <v>2044148</v>
      </c>
      <c r="H353" s="37">
        <v>3231217</v>
      </c>
      <c r="I353" s="37">
        <v>3363394</v>
      </c>
      <c r="J353" s="37">
        <v>4543208</v>
      </c>
      <c r="K353" s="37">
        <v>5095705</v>
      </c>
      <c r="L353" s="37">
        <v>5228882</v>
      </c>
      <c r="M353" s="37">
        <v>5761558</v>
      </c>
      <c r="N353" s="37">
        <v>6038195</v>
      </c>
      <c r="O353" s="37">
        <v>6148227</v>
      </c>
      <c r="P353" s="37">
        <v>6262800</v>
      </c>
      <c r="Q353" s="37">
        <v>6049020</v>
      </c>
      <c r="R353" s="37">
        <v>4328782</v>
      </c>
      <c r="S353" s="37">
        <v>4910851</v>
      </c>
      <c r="T353" s="47"/>
      <c r="U353" s="63"/>
    </row>
    <row r="354" spans="1:21">
      <c r="A354" s="7"/>
      <c r="B354" s="31"/>
      <c r="C354" s="27" t="s">
        <v>19</v>
      </c>
      <c r="D354" s="37"/>
      <c r="E354" s="37"/>
      <c r="F354" s="37">
        <v>603187</v>
      </c>
      <c r="G354" s="37">
        <v>1984613</v>
      </c>
      <c r="H354" s="37">
        <v>3159160</v>
      </c>
      <c r="I354" s="37">
        <v>3280330</v>
      </c>
      <c r="J354" s="37">
        <v>4415643</v>
      </c>
      <c r="K354" s="37">
        <v>4923640</v>
      </c>
      <c r="L354" s="37">
        <v>5054243</v>
      </c>
      <c r="M354" s="37">
        <v>5599979</v>
      </c>
      <c r="N354" s="37">
        <v>5872364</v>
      </c>
      <c r="O354" s="37">
        <v>5987267</v>
      </c>
      <c r="P354" s="37">
        <v>6107440</v>
      </c>
      <c r="Q354" s="37">
        <v>5904456</v>
      </c>
      <c r="R354" s="37">
        <v>4237263</v>
      </c>
      <c r="S354" s="37">
        <v>4796663</v>
      </c>
      <c r="T354" s="47"/>
      <c r="U354" s="63"/>
    </row>
    <row r="355" spans="1:21">
      <c r="A355" s="7"/>
      <c r="B355" s="31"/>
      <c r="C355" s="27" t="s">
        <v>23</v>
      </c>
      <c r="D355" s="37"/>
      <c r="E355" s="37"/>
      <c r="F355" s="37">
        <v>85</v>
      </c>
      <c r="G355" s="37">
        <v>328</v>
      </c>
      <c r="H355" s="37">
        <v>1425</v>
      </c>
      <c r="I355" s="37">
        <v>2332</v>
      </c>
      <c r="J355" s="37">
        <v>5744</v>
      </c>
      <c r="K355" s="37">
        <v>5515</v>
      </c>
      <c r="L355" s="37">
        <v>4176</v>
      </c>
      <c r="M355" s="37">
        <v>1550</v>
      </c>
      <c r="N355" s="37">
        <v>1267</v>
      </c>
      <c r="O355" s="37">
        <v>702</v>
      </c>
      <c r="P355" s="37">
        <v>710</v>
      </c>
      <c r="Q355" s="37">
        <v>2589</v>
      </c>
      <c r="R355" s="37">
        <v>2405</v>
      </c>
      <c r="S355" s="37">
        <v>3223</v>
      </c>
      <c r="T355" s="47"/>
      <c r="U355" s="63"/>
    </row>
    <row r="356" spans="1:21">
      <c r="A356" s="7"/>
      <c r="B356" s="31"/>
      <c r="C356" s="27" t="s">
        <v>24</v>
      </c>
      <c r="D356" s="37"/>
      <c r="E356" s="37"/>
      <c r="F356" s="37">
        <v>2430</v>
      </c>
      <c r="G356" s="37">
        <v>4834</v>
      </c>
      <c r="H356" s="37">
        <v>5181</v>
      </c>
      <c r="I356" s="37">
        <v>2911</v>
      </c>
      <c r="J356" s="37">
        <v>2408</v>
      </c>
      <c r="K356" s="37">
        <v>2664</v>
      </c>
      <c r="L356" s="37">
        <v>2421</v>
      </c>
      <c r="M356" s="37">
        <v>3514</v>
      </c>
      <c r="N356" s="37">
        <v>2418</v>
      </c>
      <c r="O356" s="37">
        <v>2070</v>
      </c>
      <c r="P356" s="37">
        <v>3574</v>
      </c>
      <c r="Q356" s="37">
        <v>3639</v>
      </c>
      <c r="R356" s="37">
        <v>1886</v>
      </c>
      <c r="S356" s="37">
        <v>4611</v>
      </c>
      <c r="T356" s="47"/>
      <c r="U356" s="63"/>
    </row>
    <row r="357" spans="1:21">
      <c r="A357" s="7"/>
      <c r="B357" s="31"/>
      <c r="C357" s="27" t="s">
        <v>20</v>
      </c>
      <c r="D357" s="37"/>
      <c r="E357" s="37"/>
      <c r="F357" s="37">
        <v>665</v>
      </c>
      <c r="G357" s="37">
        <v>2706</v>
      </c>
      <c r="H357" s="37">
        <v>6636</v>
      </c>
      <c r="I357" s="37">
        <v>16271</v>
      </c>
      <c r="J357" s="37">
        <v>42194</v>
      </c>
      <c r="K357" s="37">
        <v>79284</v>
      </c>
      <c r="L357" s="37">
        <v>88751</v>
      </c>
      <c r="M357" s="37">
        <v>79427</v>
      </c>
      <c r="N357" s="37">
        <v>82715</v>
      </c>
      <c r="O357" s="37">
        <v>86987</v>
      </c>
      <c r="P357" s="37">
        <v>85488</v>
      </c>
      <c r="Q357" s="37">
        <v>75197</v>
      </c>
      <c r="R357" s="37">
        <v>49999</v>
      </c>
      <c r="S357" s="37">
        <v>65116</v>
      </c>
      <c r="T357" s="47"/>
      <c r="U357" s="63"/>
    </row>
    <row r="358" spans="1:21">
      <c r="A358" s="7"/>
      <c r="B358" s="31"/>
      <c r="C358" s="27" t="s">
        <v>21</v>
      </c>
      <c r="D358" s="37"/>
      <c r="E358" s="37"/>
      <c r="F358" s="37">
        <v>12427</v>
      </c>
      <c r="G358" s="37">
        <v>51667</v>
      </c>
      <c r="H358" s="37">
        <v>58815</v>
      </c>
      <c r="I358" s="37">
        <v>61550</v>
      </c>
      <c r="J358" s="37">
        <v>77219</v>
      </c>
      <c r="K358" s="37">
        <v>84602</v>
      </c>
      <c r="L358" s="37">
        <v>79291</v>
      </c>
      <c r="M358" s="37">
        <v>77088</v>
      </c>
      <c r="N358" s="37">
        <v>79431</v>
      </c>
      <c r="O358" s="37">
        <v>71201</v>
      </c>
      <c r="P358" s="37">
        <v>65588</v>
      </c>
      <c r="Q358" s="37">
        <v>63139</v>
      </c>
      <c r="R358" s="37">
        <v>37229</v>
      </c>
      <c r="S358" s="37">
        <v>41238</v>
      </c>
      <c r="T358" s="47"/>
      <c r="U358" s="63"/>
    </row>
    <row r="359" spans="1:21">
      <c r="A359" s="7"/>
      <c r="B359" s="31"/>
      <c r="C359" s="20" t="s">
        <v>65</v>
      </c>
      <c r="D359" s="37">
        <v>70094</v>
      </c>
      <c r="E359" s="37">
        <v>1242881</v>
      </c>
      <c r="F359" s="37">
        <v>1919382</v>
      </c>
      <c r="G359" s="37">
        <v>2637814</v>
      </c>
      <c r="H359" s="37">
        <v>2909971</v>
      </c>
      <c r="I359" s="37">
        <v>2750134</v>
      </c>
      <c r="J359" s="37">
        <v>2910789</v>
      </c>
      <c r="K359" s="37">
        <v>3058371</v>
      </c>
      <c r="L359" s="37">
        <v>3502290</v>
      </c>
      <c r="M359" s="37">
        <v>3934298</v>
      </c>
      <c r="N359" s="37">
        <v>3886869</v>
      </c>
      <c r="O359" s="37">
        <v>3582831</v>
      </c>
      <c r="P359" s="37">
        <v>3323337</v>
      </c>
      <c r="Q359" s="37">
        <v>3032505</v>
      </c>
      <c r="R359" s="37">
        <v>2066188</v>
      </c>
      <c r="S359" s="37">
        <v>2231073</v>
      </c>
      <c r="T359" s="47"/>
      <c r="U359" s="63"/>
    </row>
    <row r="360" spans="1:21">
      <c r="A360" s="7"/>
      <c r="B360" s="31"/>
      <c r="C360" s="27" t="s">
        <v>19</v>
      </c>
      <c r="D360" s="37">
        <v>69729</v>
      </c>
      <c r="E360" s="37">
        <v>1231777</v>
      </c>
      <c r="F360" s="37">
        <v>1854774</v>
      </c>
      <c r="G360" s="37">
        <v>2532467</v>
      </c>
      <c r="H360" s="37">
        <v>2795013</v>
      </c>
      <c r="I360" s="37">
        <v>2631615</v>
      </c>
      <c r="J360" s="37">
        <v>2755892</v>
      </c>
      <c r="K360" s="37">
        <v>2902316</v>
      </c>
      <c r="L360" s="37">
        <v>3329874</v>
      </c>
      <c r="M360" s="37">
        <v>3731606</v>
      </c>
      <c r="N360" s="37">
        <v>3668869</v>
      </c>
      <c r="O360" s="37">
        <v>3379249</v>
      </c>
      <c r="P360" s="37">
        <v>3139172</v>
      </c>
      <c r="Q360" s="37">
        <v>2840627</v>
      </c>
      <c r="R360" s="37">
        <v>1944423</v>
      </c>
      <c r="S360" s="37">
        <v>2100289</v>
      </c>
      <c r="T360" s="47"/>
      <c r="U360" s="63"/>
    </row>
    <row r="361" spans="1:21">
      <c r="A361" s="7"/>
      <c r="B361" s="31"/>
      <c r="C361" s="27" t="s">
        <v>23</v>
      </c>
      <c r="D361" s="37">
        <v>5</v>
      </c>
      <c r="E361" s="37">
        <v>415</v>
      </c>
      <c r="F361" s="37">
        <v>245</v>
      </c>
      <c r="G361" s="37">
        <v>270</v>
      </c>
      <c r="H361" s="37">
        <v>246</v>
      </c>
      <c r="I361" s="37">
        <v>279</v>
      </c>
      <c r="J361" s="37">
        <v>353</v>
      </c>
      <c r="K361" s="37">
        <v>841</v>
      </c>
      <c r="L361" s="37">
        <v>1084</v>
      </c>
      <c r="M361" s="37">
        <v>1547</v>
      </c>
      <c r="N361" s="37">
        <v>2509</v>
      </c>
      <c r="O361" s="37">
        <v>2386</v>
      </c>
      <c r="P361" s="37">
        <v>2515</v>
      </c>
      <c r="Q361" s="37">
        <v>4065</v>
      </c>
      <c r="R361" s="37">
        <v>4837</v>
      </c>
      <c r="S361" s="37">
        <v>5448</v>
      </c>
      <c r="T361" s="47"/>
      <c r="U361" s="63"/>
    </row>
    <row r="362" spans="1:21">
      <c r="A362" s="7"/>
      <c r="B362" s="31"/>
      <c r="C362" s="27" t="s">
        <v>24</v>
      </c>
      <c r="D362" s="37">
        <v>347</v>
      </c>
      <c r="E362" s="37">
        <v>4252</v>
      </c>
      <c r="F362" s="37">
        <v>2941</v>
      </c>
      <c r="G362" s="37">
        <v>3329</v>
      </c>
      <c r="H362" s="37">
        <v>2356</v>
      </c>
      <c r="I362" s="37">
        <v>1634</v>
      </c>
      <c r="J362" s="37">
        <v>2397</v>
      </c>
      <c r="K362" s="37">
        <v>983</v>
      </c>
      <c r="L362" s="37">
        <v>152</v>
      </c>
      <c r="M362" s="37">
        <v>1361</v>
      </c>
      <c r="N362" s="37">
        <v>1031</v>
      </c>
      <c r="O362" s="37">
        <v>689</v>
      </c>
      <c r="P362" s="37">
        <v>805</v>
      </c>
      <c r="Q362" s="37">
        <v>849</v>
      </c>
      <c r="R362" s="37">
        <v>313</v>
      </c>
      <c r="S362" s="37">
        <v>862</v>
      </c>
      <c r="T362" s="47"/>
      <c r="U362" s="63"/>
    </row>
    <row r="363" spans="1:21">
      <c r="A363" s="7"/>
      <c r="B363" s="31"/>
      <c r="C363" s="27" t="s">
        <v>20</v>
      </c>
      <c r="D363" s="37">
        <v>13</v>
      </c>
      <c r="E363" s="37">
        <v>259</v>
      </c>
      <c r="F363" s="37">
        <v>2817</v>
      </c>
      <c r="G363" s="37">
        <v>6838</v>
      </c>
      <c r="H363" s="37">
        <v>8380</v>
      </c>
      <c r="I363" s="37">
        <v>16854</v>
      </c>
      <c r="J363" s="37">
        <v>36585</v>
      </c>
      <c r="K363" s="37">
        <v>22576</v>
      </c>
      <c r="L363" s="37">
        <v>25916</v>
      </c>
      <c r="M363" s="37">
        <v>27890</v>
      </c>
      <c r="N363" s="37">
        <v>26929</v>
      </c>
      <c r="O363" s="37">
        <v>25477</v>
      </c>
      <c r="P363" s="37">
        <v>25277</v>
      </c>
      <c r="Q363" s="37">
        <v>28504</v>
      </c>
      <c r="R363" s="37">
        <v>20133</v>
      </c>
      <c r="S363" s="37">
        <v>22607</v>
      </c>
      <c r="T363" s="47"/>
      <c r="U363" s="63"/>
    </row>
    <row r="364" spans="1:21">
      <c r="A364" s="7"/>
      <c r="B364" s="31"/>
      <c r="C364" s="27" t="s">
        <v>21</v>
      </c>
      <c r="D364" s="37"/>
      <c r="E364" s="37">
        <v>6178</v>
      </c>
      <c r="F364" s="37">
        <v>58605</v>
      </c>
      <c r="G364" s="37">
        <v>94910</v>
      </c>
      <c r="H364" s="37">
        <v>103976</v>
      </c>
      <c r="I364" s="37">
        <v>99752</v>
      </c>
      <c r="J364" s="37">
        <v>115562</v>
      </c>
      <c r="K364" s="37">
        <v>131655</v>
      </c>
      <c r="L364" s="37">
        <v>145264</v>
      </c>
      <c r="M364" s="37">
        <v>171894</v>
      </c>
      <c r="N364" s="37">
        <v>187531</v>
      </c>
      <c r="O364" s="37">
        <v>175030</v>
      </c>
      <c r="P364" s="37">
        <v>155568</v>
      </c>
      <c r="Q364" s="37">
        <v>158460</v>
      </c>
      <c r="R364" s="37">
        <v>96482</v>
      </c>
      <c r="S364" s="37">
        <v>101867</v>
      </c>
      <c r="T364" s="47"/>
      <c r="U364" s="63"/>
    </row>
    <row r="365" spans="1:21">
      <c r="A365" s="7"/>
      <c r="B365" s="31"/>
      <c r="C365" s="20" t="s">
        <v>66</v>
      </c>
      <c r="D365" s="37">
        <v>269747</v>
      </c>
      <c r="E365" s="37">
        <v>764288</v>
      </c>
      <c r="F365" s="37">
        <v>1766238</v>
      </c>
      <c r="G365" s="37">
        <v>1782684</v>
      </c>
      <c r="H365" s="37">
        <v>1639150</v>
      </c>
      <c r="I365" s="37">
        <v>2447328</v>
      </c>
      <c r="J365" s="37">
        <v>2143101</v>
      </c>
      <c r="K365" s="37">
        <v>2506149</v>
      </c>
      <c r="L365" s="37">
        <v>2499101</v>
      </c>
      <c r="M365" s="37">
        <v>2264052</v>
      </c>
      <c r="N365" s="37">
        <v>2566441</v>
      </c>
      <c r="O365" s="37">
        <v>2362820</v>
      </c>
      <c r="P365" s="37">
        <v>2137814</v>
      </c>
      <c r="Q365" s="37">
        <v>2030822</v>
      </c>
      <c r="R365" s="37">
        <v>1518984</v>
      </c>
      <c r="S365" s="37">
        <v>1780823</v>
      </c>
      <c r="T365" s="47"/>
      <c r="U365" s="63"/>
    </row>
    <row r="366" spans="1:21">
      <c r="A366" s="7"/>
      <c r="B366" s="31"/>
      <c r="C366" s="27" t="s">
        <v>19</v>
      </c>
      <c r="D366" s="37">
        <v>265766</v>
      </c>
      <c r="E366" s="37">
        <v>756410</v>
      </c>
      <c r="F366" s="37">
        <v>1745712</v>
      </c>
      <c r="G366" s="37">
        <v>1767869</v>
      </c>
      <c r="H366" s="37">
        <v>1618792</v>
      </c>
      <c r="I366" s="37">
        <v>2430753</v>
      </c>
      <c r="J366" s="37">
        <v>2121999</v>
      </c>
      <c r="K366" s="37">
        <v>2487108</v>
      </c>
      <c r="L366" s="37">
        <v>2480289</v>
      </c>
      <c r="M366" s="37">
        <v>2237871</v>
      </c>
      <c r="N366" s="37">
        <v>2547299</v>
      </c>
      <c r="O366" s="37">
        <v>2345649</v>
      </c>
      <c r="P366" s="37">
        <v>2128725</v>
      </c>
      <c r="Q366" s="37">
        <v>2012303</v>
      </c>
      <c r="R366" s="37">
        <v>1494571</v>
      </c>
      <c r="S366" s="37">
        <v>1751477</v>
      </c>
      <c r="T366" s="47"/>
      <c r="U366" s="63"/>
    </row>
    <row r="367" spans="1:21">
      <c r="A367" s="7"/>
      <c r="B367" s="31"/>
      <c r="C367" s="27" t="s">
        <v>23</v>
      </c>
      <c r="D367" s="37">
        <v>54</v>
      </c>
      <c r="E367" s="37">
        <v>91</v>
      </c>
      <c r="F367" s="37">
        <v>120</v>
      </c>
      <c r="G367" s="37">
        <v>198</v>
      </c>
      <c r="H367" s="37">
        <v>132</v>
      </c>
      <c r="I367" s="37">
        <v>183</v>
      </c>
      <c r="J367" s="37">
        <v>198</v>
      </c>
      <c r="K367" s="37">
        <v>269</v>
      </c>
      <c r="L367" s="37">
        <v>154</v>
      </c>
      <c r="M367" s="37">
        <v>396</v>
      </c>
      <c r="N367" s="37">
        <v>412</v>
      </c>
      <c r="O367" s="37">
        <v>433</v>
      </c>
      <c r="P367" s="37">
        <v>557</v>
      </c>
      <c r="Q367" s="37">
        <v>773</v>
      </c>
      <c r="R367" s="37">
        <v>1362</v>
      </c>
      <c r="S367" s="37">
        <v>2458</v>
      </c>
      <c r="T367" s="47"/>
      <c r="U367" s="63"/>
    </row>
    <row r="368" spans="1:21">
      <c r="A368" s="7"/>
      <c r="B368" s="31"/>
      <c r="C368" s="27" t="s">
        <v>24</v>
      </c>
      <c r="D368" s="37">
        <v>3441</v>
      </c>
      <c r="E368" s="37">
        <v>6887</v>
      </c>
      <c r="F368" s="37">
        <v>15288</v>
      </c>
      <c r="G368" s="37">
        <v>12173</v>
      </c>
      <c r="H368" s="37">
        <v>10512</v>
      </c>
      <c r="I368" s="37">
        <v>5570</v>
      </c>
      <c r="J368" s="37">
        <v>3775</v>
      </c>
      <c r="K368" s="37">
        <v>2792</v>
      </c>
      <c r="L368" s="37">
        <v>2701</v>
      </c>
      <c r="M368" s="37">
        <v>4096</v>
      </c>
      <c r="N368" s="37">
        <v>2061</v>
      </c>
      <c r="O368" s="37">
        <v>1299</v>
      </c>
      <c r="P368" s="37">
        <v>991</v>
      </c>
      <c r="Q368" s="37">
        <v>485</v>
      </c>
      <c r="R368" s="37">
        <v>154</v>
      </c>
      <c r="S368" s="37">
        <v>224</v>
      </c>
      <c r="T368" s="47"/>
      <c r="U368" s="63"/>
    </row>
    <row r="369" spans="1:21">
      <c r="A369" s="7"/>
      <c r="B369" s="31"/>
      <c r="C369" s="27" t="s">
        <v>20</v>
      </c>
      <c r="D369" s="37">
        <v>486</v>
      </c>
      <c r="E369" s="37">
        <v>848</v>
      </c>
      <c r="F369" s="37">
        <v>4684</v>
      </c>
      <c r="G369" s="37">
        <v>1999</v>
      </c>
      <c r="H369" s="37">
        <v>9079</v>
      </c>
      <c r="I369" s="37">
        <v>9977</v>
      </c>
      <c r="J369" s="37">
        <v>16591</v>
      </c>
      <c r="K369" s="37">
        <v>15369</v>
      </c>
      <c r="L369" s="37">
        <v>15700</v>
      </c>
      <c r="M369" s="37">
        <v>20634</v>
      </c>
      <c r="N369" s="37">
        <v>15667</v>
      </c>
      <c r="O369" s="37">
        <v>14899</v>
      </c>
      <c r="P369" s="37">
        <v>7224</v>
      </c>
      <c r="Q369" s="37">
        <v>16946</v>
      </c>
      <c r="R369" s="37">
        <v>22728</v>
      </c>
      <c r="S369" s="37">
        <v>26458</v>
      </c>
      <c r="T369" s="47"/>
      <c r="U369" s="63"/>
    </row>
    <row r="370" spans="1:21">
      <c r="A370" s="7"/>
      <c r="B370" s="31"/>
      <c r="C370" s="27" t="s">
        <v>21</v>
      </c>
      <c r="D370" s="37"/>
      <c r="E370" s="37">
        <v>52</v>
      </c>
      <c r="F370" s="37">
        <v>434</v>
      </c>
      <c r="G370" s="37">
        <v>445</v>
      </c>
      <c r="H370" s="37">
        <v>635</v>
      </c>
      <c r="I370" s="37">
        <v>845</v>
      </c>
      <c r="J370" s="37">
        <v>538</v>
      </c>
      <c r="K370" s="37">
        <v>611</v>
      </c>
      <c r="L370" s="37">
        <v>257</v>
      </c>
      <c r="M370" s="37">
        <v>1055</v>
      </c>
      <c r="N370" s="37">
        <v>1002</v>
      </c>
      <c r="O370" s="37">
        <v>540</v>
      </c>
      <c r="P370" s="37">
        <v>317</v>
      </c>
      <c r="Q370" s="37">
        <v>315</v>
      </c>
      <c r="R370" s="37">
        <v>169</v>
      </c>
      <c r="S370" s="37">
        <v>206</v>
      </c>
      <c r="T370" s="47"/>
      <c r="U370" s="63"/>
    </row>
    <row r="371" spans="1:21">
      <c r="A371" s="7"/>
      <c r="B371" s="31"/>
      <c r="C371" s="20" t="s">
        <v>67</v>
      </c>
      <c r="D371" s="37"/>
      <c r="E371" s="37">
        <v>46717</v>
      </c>
      <c r="F371" s="37">
        <v>833519</v>
      </c>
      <c r="G371" s="37">
        <v>2111068</v>
      </c>
      <c r="H371" s="37">
        <v>2406788</v>
      </c>
      <c r="I371" s="37">
        <v>2483385</v>
      </c>
      <c r="J371" s="37">
        <v>3699007</v>
      </c>
      <c r="K371" s="37">
        <v>4275551</v>
      </c>
      <c r="L371" s="37">
        <v>4210953</v>
      </c>
      <c r="M371" s="37">
        <v>4274784</v>
      </c>
      <c r="N371" s="37">
        <v>4554542</v>
      </c>
      <c r="O371" s="37">
        <v>4391504</v>
      </c>
      <c r="P371" s="37">
        <v>3992923</v>
      </c>
      <c r="Q371" s="37">
        <v>4019913</v>
      </c>
      <c r="R371" s="37">
        <v>2740948</v>
      </c>
      <c r="S371" s="37">
        <v>3551756</v>
      </c>
      <c r="T371" s="47"/>
      <c r="U371" s="63"/>
    </row>
    <row r="372" spans="1:21">
      <c r="A372" s="7"/>
      <c r="B372" s="31"/>
      <c r="C372" s="27" t="s">
        <v>19</v>
      </c>
      <c r="D372" s="37"/>
      <c r="E372" s="37">
        <v>46680</v>
      </c>
      <c r="F372" s="37">
        <v>831009</v>
      </c>
      <c r="G372" s="37">
        <v>2101316</v>
      </c>
      <c r="H372" s="37">
        <v>2388936</v>
      </c>
      <c r="I372" s="37">
        <v>2465816</v>
      </c>
      <c r="J372" s="37">
        <v>3668625</v>
      </c>
      <c r="K372" s="37">
        <v>4234540</v>
      </c>
      <c r="L372" s="37">
        <v>4167313</v>
      </c>
      <c r="M372" s="37">
        <v>4206695</v>
      </c>
      <c r="N372" s="37">
        <v>4465179</v>
      </c>
      <c r="O372" s="37">
        <v>4314832</v>
      </c>
      <c r="P372" s="37">
        <v>3912919</v>
      </c>
      <c r="Q372" s="37">
        <v>3960591</v>
      </c>
      <c r="R372" s="37">
        <v>2712619</v>
      </c>
      <c r="S372" s="37">
        <v>3494316</v>
      </c>
      <c r="T372" s="47"/>
      <c r="U372" s="63"/>
    </row>
    <row r="373" spans="1:21">
      <c r="A373" s="7"/>
      <c r="B373" s="31"/>
      <c r="C373" s="27" t="s">
        <v>23</v>
      </c>
      <c r="D373" s="37"/>
      <c r="E373" s="37">
        <v>5</v>
      </c>
      <c r="F373" s="37">
        <v>177</v>
      </c>
      <c r="G373" s="37">
        <v>711</v>
      </c>
      <c r="H373" s="37">
        <v>1145</v>
      </c>
      <c r="I373" s="37">
        <v>1228</v>
      </c>
      <c r="J373" s="37">
        <v>1161</v>
      </c>
      <c r="K373" s="37">
        <v>983</v>
      </c>
      <c r="L373" s="37">
        <v>1034</v>
      </c>
      <c r="M373" s="37">
        <v>1052</v>
      </c>
      <c r="N373" s="37">
        <v>1132</v>
      </c>
      <c r="O373" s="37">
        <v>1404</v>
      </c>
      <c r="P373" s="37">
        <v>1697</v>
      </c>
      <c r="Q373" s="37">
        <v>1582</v>
      </c>
      <c r="R373" s="37">
        <v>1338</v>
      </c>
      <c r="S373" s="37">
        <v>1805</v>
      </c>
      <c r="T373" s="47"/>
      <c r="U373" s="63"/>
    </row>
    <row r="374" spans="1:21">
      <c r="A374" s="7"/>
      <c r="B374" s="31"/>
      <c r="C374" s="27" t="s">
        <v>24</v>
      </c>
      <c r="D374" s="37"/>
      <c r="E374" s="37">
        <v>32</v>
      </c>
      <c r="F374" s="37">
        <v>1476</v>
      </c>
      <c r="G374" s="37">
        <v>5385</v>
      </c>
      <c r="H374" s="37">
        <v>6393</v>
      </c>
      <c r="I374" s="37">
        <v>6903</v>
      </c>
      <c r="J374" s="37">
        <v>8665</v>
      </c>
      <c r="K374" s="37">
        <v>9581</v>
      </c>
      <c r="L374" s="37">
        <v>6518</v>
      </c>
      <c r="M374" s="37">
        <v>18344</v>
      </c>
      <c r="N374" s="37">
        <v>21498</v>
      </c>
      <c r="O374" s="37">
        <v>11403</v>
      </c>
      <c r="P374" s="37">
        <v>20708</v>
      </c>
      <c r="Q374" s="37">
        <v>20854</v>
      </c>
      <c r="R374" s="37">
        <v>1290</v>
      </c>
      <c r="S374" s="37">
        <v>18768</v>
      </c>
      <c r="T374" s="47"/>
      <c r="U374" s="63"/>
    </row>
    <row r="375" spans="1:21">
      <c r="A375" s="7"/>
      <c r="B375" s="31"/>
      <c r="C375" s="27" t="s">
        <v>20</v>
      </c>
      <c r="D375" s="37"/>
      <c r="E375" s="37"/>
      <c r="F375" s="37">
        <v>343</v>
      </c>
      <c r="G375" s="37">
        <v>1051</v>
      </c>
      <c r="H375" s="37">
        <v>6026</v>
      </c>
      <c r="I375" s="37">
        <v>4993</v>
      </c>
      <c r="J375" s="37">
        <v>10827</v>
      </c>
      <c r="K375" s="37">
        <v>15911</v>
      </c>
      <c r="L375" s="37">
        <v>22567</v>
      </c>
      <c r="M375" s="37">
        <v>32059</v>
      </c>
      <c r="N375" s="37">
        <v>47678</v>
      </c>
      <c r="O375" s="37">
        <v>44729</v>
      </c>
      <c r="P375" s="37">
        <v>43537</v>
      </c>
      <c r="Q375" s="37">
        <v>25035</v>
      </c>
      <c r="R375" s="37">
        <v>18671</v>
      </c>
      <c r="S375" s="37">
        <v>29210</v>
      </c>
      <c r="T375" s="47"/>
      <c r="U375" s="63"/>
    </row>
    <row r="376" spans="1:21">
      <c r="A376" s="7"/>
      <c r="B376" s="31"/>
      <c r="C376" s="27" t="s">
        <v>21</v>
      </c>
      <c r="D376" s="37"/>
      <c r="E376" s="37"/>
      <c r="F376" s="37">
        <v>514</v>
      </c>
      <c r="G376" s="37">
        <v>2605</v>
      </c>
      <c r="H376" s="37">
        <v>4288</v>
      </c>
      <c r="I376" s="37">
        <v>4445</v>
      </c>
      <c r="J376" s="37">
        <v>9729</v>
      </c>
      <c r="K376" s="37">
        <v>14536</v>
      </c>
      <c r="L376" s="37">
        <v>13521</v>
      </c>
      <c r="M376" s="37">
        <v>16634</v>
      </c>
      <c r="N376" s="37">
        <v>19055</v>
      </c>
      <c r="O376" s="37">
        <v>19136</v>
      </c>
      <c r="P376" s="37">
        <v>14062</v>
      </c>
      <c r="Q376" s="37">
        <v>11851</v>
      </c>
      <c r="R376" s="37">
        <v>7030</v>
      </c>
      <c r="S376" s="37">
        <v>7657</v>
      </c>
      <c r="T376" s="47"/>
      <c r="U376" s="63"/>
    </row>
    <row r="377" spans="1:21">
      <c r="A377" s="7"/>
      <c r="B377" s="31"/>
      <c r="C377" s="20" t="s">
        <v>68</v>
      </c>
      <c r="D377" s="37"/>
      <c r="E377" s="37">
        <v>193312</v>
      </c>
      <c r="F377" s="37">
        <v>585198</v>
      </c>
      <c r="G377" s="37">
        <v>675942</v>
      </c>
      <c r="H377" s="37">
        <v>968002</v>
      </c>
      <c r="I377" s="37">
        <v>1286769</v>
      </c>
      <c r="J377" s="37">
        <v>1372756</v>
      </c>
      <c r="K377" s="37">
        <v>1588032</v>
      </c>
      <c r="L377" s="37">
        <v>1780333</v>
      </c>
      <c r="M377" s="37">
        <v>1949569</v>
      </c>
      <c r="N377" s="37">
        <v>1978319</v>
      </c>
      <c r="O377" s="37">
        <v>2247657</v>
      </c>
      <c r="P377" s="37">
        <v>2531670</v>
      </c>
      <c r="Q377" s="37">
        <v>2532849</v>
      </c>
      <c r="R377" s="37">
        <v>1504295</v>
      </c>
      <c r="S377" s="37">
        <v>1869203</v>
      </c>
      <c r="T377" s="47"/>
      <c r="U377" s="63"/>
    </row>
    <row r="378" spans="1:21">
      <c r="A378" s="7"/>
      <c r="B378" s="31"/>
      <c r="C378" s="27" t="s">
        <v>19</v>
      </c>
      <c r="D378" s="37"/>
      <c r="E378" s="37">
        <v>192254</v>
      </c>
      <c r="F378" s="37">
        <v>579590</v>
      </c>
      <c r="G378" s="37">
        <v>668815</v>
      </c>
      <c r="H378" s="37">
        <v>959211</v>
      </c>
      <c r="I378" s="37">
        <v>1277911</v>
      </c>
      <c r="J378" s="37">
        <v>1347191</v>
      </c>
      <c r="K378" s="37">
        <v>1546265</v>
      </c>
      <c r="L378" s="37">
        <v>1728803</v>
      </c>
      <c r="M378" s="37">
        <v>1885126</v>
      </c>
      <c r="N378" s="37">
        <v>1897929</v>
      </c>
      <c r="O378" s="37">
        <v>2167093</v>
      </c>
      <c r="P378" s="37">
        <v>2429399</v>
      </c>
      <c r="Q378" s="37">
        <v>2427538</v>
      </c>
      <c r="R378" s="37">
        <v>1443491</v>
      </c>
      <c r="S378" s="37">
        <v>1782530</v>
      </c>
      <c r="T378" s="47"/>
      <c r="U378" s="63"/>
    </row>
    <row r="379" spans="1:21">
      <c r="A379" s="7"/>
      <c r="B379" s="31"/>
      <c r="C379" s="27" t="s">
        <v>23</v>
      </c>
      <c r="D379" s="37"/>
      <c r="E379" s="37">
        <v>25</v>
      </c>
      <c r="F379" s="37">
        <v>64</v>
      </c>
      <c r="G379" s="37">
        <v>48</v>
      </c>
      <c r="H379" s="37">
        <v>257</v>
      </c>
      <c r="I379" s="37">
        <v>225</v>
      </c>
      <c r="J379" s="37">
        <v>170</v>
      </c>
      <c r="K379" s="37">
        <v>232</v>
      </c>
      <c r="L379" s="37">
        <v>168</v>
      </c>
      <c r="M379" s="37">
        <v>202</v>
      </c>
      <c r="N379" s="37">
        <v>377</v>
      </c>
      <c r="O379" s="37">
        <v>549</v>
      </c>
      <c r="P379" s="37">
        <v>1190</v>
      </c>
      <c r="Q379" s="37">
        <v>1223</v>
      </c>
      <c r="R379" s="37">
        <v>931</v>
      </c>
      <c r="S379" s="37">
        <v>1125</v>
      </c>
      <c r="T379" s="47"/>
      <c r="U379" s="63"/>
    </row>
    <row r="380" spans="1:21">
      <c r="A380" s="7"/>
      <c r="B380" s="31"/>
      <c r="C380" s="27" t="s">
        <v>24</v>
      </c>
      <c r="D380" s="37"/>
      <c r="E380" s="37">
        <v>998</v>
      </c>
      <c r="F380" s="37">
        <v>3775</v>
      </c>
      <c r="G380" s="37">
        <v>3824</v>
      </c>
      <c r="H380" s="37">
        <v>3225</v>
      </c>
      <c r="I380" s="37">
        <v>1491</v>
      </c>
      <c r="J380" s="37">
        <v>837</v>
      </c>
      <c r="K380" s="37">
        <v>279</v>
      </c>
      <c r="L380" s="37">
        <v>322</v>
      </c>
      <c r="M380" s="37">
        <v>608</v>
      </c>
      <c r="N380" s="37">
        <v>347</v>
      </c>
      <c r="O380" s="37">
        <v>126</v>
      </c>
      <c r="P380" s="37">
        <v>80</v>
      </c>
      <c r="Q380" s="37">
        <v>362</v>
      </c>
      <c r="R380" s="37">
        <v>262</v>
      </c>
      <c r="S380" s="37">
        <v>357</v>
      </c>
      <c r="T380" s="47"/>
      <c r="U380" s="63"/>
    </row>
    <row r="381" spans="1:21">
      <c r="A381" s="7"/>
      <c r="B381" s="31"/>
      <c r="C381" s="27" t="s">
        <v>20</v>
      </c>
      <c r="D381" s="37"/>
      <c r="E381" s="37">
        <v>25</v>
      </c>
      <c r="F381" s="37">
        <v>63</v>
      </c>
      <c r="G381" s="37">
        <v>490</v>
      </c>
      <c r="H381" s="37">
        <v>813</v>
      </c>
      <c r="I381" s="37">
        <v>524</v>
      </c>
      <c r="J381" s="37">
        <v>2469</v>
      </c>
      <c r="K381" s="37">
        <v>7722</v>
      </c>
      <c r="L381" s="37">
        <v>6396</v>
      </c>
      <c r="M381" s="37">
        <v>7636</v>
      </c>
      <c r="N381" s="37">
        <v>3708</v>
      </c>
      <c r="O381" s="37">
        <v>5179</v>
      </c>
      <c r="P381" s="37">
        <v>25322</v>
      </c>
      <c r="Q381" s="37">
        <v>34527</v>
      </c>
      <c r="R381" s="37">
        <v>31095</v>
      </c>
      <c r="S381" s="37">
        <v>41045</v>
      </c>
      <c r="T381" s="47"/>
      <c r="U381" s="63"/>
    </row>
    <row r="382" spans="1:21">
      <c r="A382" s="7"/>
      <c r="B382" s="31"/>
      <c r="C382" s="27" t="s">
        <v>21</v>
      </c>
      <c r="D382" s="37"/>
      <c r="E382" s="37">
        <v>10</v>
      </c>
      <c r="F382" s="37">
        <v>1706</v>
      </c>
      <c r="G382" s="37">
        <v>2765</v>
      </c>
      <c r="H382" s="37">
        <v>4496</v>
      </c>
      <c r="I382" s="37">
        <v>6618</v>
      </c>
      <c r="J382" s="37">
        <v>22089</v>
      </c>
      <c r="K382" s="37">
        <v>33534</v>
      </c>
      <c r="L382" s="37">
        <v>44644</v>
      </c>
      <c r="M382" s="37">
        <v>55997</v>
      </c>
      <c r="N382" s="37">
        <v>75958</v>
      </c>
      <c r="O382" s="37">
        <v>74710</v>
      </c>
      <c r="P382" s="37">
        <v>75679</v>
      </c>
      <c r="Q382" s="37">
        <v>69199</v>
      </c>
      <c r="R382" s="37">
        <v>28516</v>
      </c>
      <c r="S382" s="37">
        <v>44146</v>
      </c>
      <c r="T382" s="47"/>
      <c r="U382" s="63"/>
    </row>
    <row r="383" spans="1:21">
      <c r="A383" s="7"/>
      <c r="B383" s="31"/>
      <c r="C383" s="20" t="s">
        <v>69</v>
      </c>
      <c r="D383" s="37"/>
      <c r="E383" s="37"/>
      <c r="F383" s="37">
        <v>380713</v>
      </c>
      <c r="G383" s="37">
        <v>1120101</v>
      </c>
      <c r="H383" s="37">
        <v>1099359</v>
      </c>
      <c r="I383" s="37">
        <v>1111164</v>
      </c>
      <c r="J383" s="37">
        <v>1348760</v>
      </c>
      <c r="K383" s="37">
        <v>1397493</v>
      </c>
      <c r="L383" s="37">
        <v>1600644</v>
      </c>
      <c r="M383" s="37">
        <v>1643851</v>
      </c>
      <c r="N383" s="37">
        <v>1517771</v>
      </c>
      <c r="O383" s="37">
        <v>1446155</v>
      </c>
      <c r="P383" s="37">
        <v>1423573</v>
      </c>
      <c r="Q383" s="37">
        <v>1379489</v>
      </c>
      <c r="R383" s="37">
        <v>970869</v>
      </c>
      <c r="S383" s="37">
        <v>1091738</v>
      </c>
      <c r="T383" s="47"/>
      <c r="U383" s="63"/>
    </row>
    <row r="384" spans="1:21">
      <c r="A384" s="7"/>
      <c r="B384" s="31"/>
      <c r="C384" s="27" t="s">
        <v>19</v>
      </c>
      <c r="D384" s="37"/>
      <c r="E384" s="37"/>
      <c r="F384" s="37">
        <v>375676</v>
      </c>
      <c r="G384" s="37">
        <v>1108752</v>
      </c>
      <c r="H384" s="37">
        <v>1088595</v>
      </c>
      <c r="I384" s="37">
        <v>1096262</v>
      </c>
      <c r="J384" s="37">
        <v>1325232</v>
      </c>
      <c r="K384" s="37">
        <v>1362150</v>
      </c>
      <c r="L384" s="37">
        <v>1560758</v>
      </c>
      <c r="M384" s="37">
        <v>1602964</v>
      </c>
      <c r="N384" s="37">
        <v>1482543</v>
      </c>
      <c r="O384" s="37">
        <v>1418808</v>
      </c>
      <c r="P384" s="37">
        <v>1392570</v>
      </c>
      <c r="Q384" s="37">
        <v>1348846</v>
      </c>
      <c r="R384" s="37">
        <v>950504</v>
      </c>
      <c r="S384" s="37">
        <v>1069798</v>
      </c>
      <c r="T384" s="47"/>
      <c r="U384" s="63"/>
    </row>
    <row r="385" spans="1:21">
      <c r="A385" s="7"/>
      <c r="B385" s="31"/>
      <c r="C385" s="271" t="s">
        <v>23</v>
      </c>
      <c r="D385" s="268"/>
      <c r="E385" s="268"/>
      <c r="F385" s="268">
        <v>20</v>
      </c>
      <c r="G385" s="268">
        <v>41</v>
      </c>
      <c r="H385" s="268">
        <v>65</v>
      </c>
      <c r="I385" s="268">
        <v>30</v>
      </c>
      <c r="J385" s="268">
        <v>13</v>
      </c>
      <c r="K385" s="268">
        <v>349</v>
      </c>
      <c r="L385" s="268">
        <v>659</v>
      </c>
      <c r="M385" s="268">
        <v>960</v>
      </c>
      <c r="N385" s="268">
        <v>872</v>
      </c>
      <c r="O385" s="268">
        <v>453</v>
      </c>
      <c r="P385" s="268">
        <v>286</v>
      </c>
      <c r="Q385" s="37">
        <v>481</v>
      </c>
      <c r="R385" s="37">
        <v>495</v>
      </c>
      <c r="S385" s="37">
        <v>382</v>
      </c>
      <c r="T385" s="47"/>
      <c r="U385" s="63"/>
    </row>
    <row r="386" spans="1:21">
      <c r="A386" s="7"/>
      <c r="B386" s="31"/>
      <c r="C386" s="27" t="s">
        <v>24</v>
      </c>
      <c r="D386" s="37"/>
      <c r="E386" s="37"/>
      <c r="F386" s="37">
        <v>267</v>
      </c>
      <c r="G386" s="37">
        <v>1064</v>
      </c>
      <c r="H386" s="37">
        <v>1665</v>
      </c>
      <c r="I386" s="37">
        <v>3869</v>
      </c>
      <c r="J386" s="37">
        <v>5768</v>
      </c>
      <c r="K386" s="37">
        <v>3470</v>
      </c>
      <c r="L386" s="37">
        <v>1888</v>
      </c>
      <c r="M386" s="37">
        <v>3251</v>
      </c>
      <c r="N386" s="37">
        <v>1530</v>
      </c>
      <c r="O386" s="37">
        <v>947</v>
      </c>
      <c r="P386" s="37">
        <v>1997</v>
      </c>
      <c r="Q386" s="37">
        <v>1056</v>
      </c>
      <c r="R386" s="37">
        <v>789</v>
      </c>
      <c r="S386" s="37">
        <v>2166</v>
      </c>
      <c r="T386" s="47"/>
      <c r="U386" s="63"/>
    </row>
    <row r="387" spans="1:21">
      <c r="A387" s="7"/>
      <c r="B387" s="31"/>
      <c r="C387" s="27" t="s">
        <v>20</v>
      </c>
      <c r="D387" s="37"/>
      <c r="E387" s="37"/>
      <c r="F387" s="37">
        <v>853</v>
      </c>
      <c r="G387" s="37">
        <v>1831</v>
      </c>
      <c r="H387" s="37">
        <v>1361</v>
      </c>
      <c r="I387" s="37">
        <v>2191</v>
      </c>
      <c r="J387" s="37">
        <v>3017</v>
      </c>
      <c r="K387" s="37">
        <v>9333</v>
      </c>
      <c r="L387" s="37">
        <v>14055</v>
      </c>
      <c r="M387" s="37">
        <v>14739</v>
      </c>
      <c r="N387" s="37">
        <v>12079</v>
      </c>
      <c r="O387" s="37">
        <v>8323</v>
      </c>
      <c r="P387" s="37">
        <v>12186</v>
      </c>
      <c r="Q387" s="37">
        <v>16148</v>
      </c>
      <c r="R387" s="37">
        <v>11965</v>
      </c>
      <c r="S387" s="37">
        <v>11766</v>
      </c>
      <c r="T387" s="47"/>
      <c r="U387" s="63"/>
    </row>
    <row r="388" spans="1:21">
      <c r="A388" s="7"/>
      <c r="B388" s="31"/>
      <c r="C388" s="27" t="s">
        <v>21</v>
      </c>
      <c r="D388" s="37"/>
      <c r="E388" s="37"/>
      <c r="F388" s="37">
        <v>3897</v>
      </c>
      <c r="G388" s="37">
        <v>8413</v>
      </c>
      <c r="H388" s="37">
        <v>7673</v>
      </c>
      <c r="I388" s="37">
        <v>8812</v>
      </c>
      <c r="J388" s="37">
        <v>14730</v>
      </c>
      <c r="K388" s="37">
        <v>22191</v>
      </c>
      <c r="L388" s="37">
        <v>23284</v>
      </c>
      <c r="M388" s="37">
        <v>21937</v>
      </c>
      <c r="N388" s="37">
        <v>20747</v>
      </c>
      <c r="O388" s="37">
        <v>17624</v>
      </c>
      <c r="P388" s="37">
        <v>16534</v>
      </c>
      <c r="Q388" s="37">
        <v>12958</v>
      </c>
      <c r="R388" s="37">
        <v>7116</v>
      </c>
      <c r="S388" s="37">
        <v>7626</v>
      </c>
      <c r="T388" s="47"/>
      <c r="U388" s="63"/>
    </row>
    <row r="389" spans="1:21">
      <c r="A389" s="7"/>
      <c r="B389" s="39"/>
      <c r="C389" s="208"/>
      <c r="D389" s="266"/>
      <c r="E389" s="266"/>
      <c r="F389" s="266"/>
      <c r="G389" s="266"/>
      <c r="H389" s="266"/>
      <c r="I389" s="266"/>
      <c r="J389" s="266"/>
      <c r="K389" s="266"/>
      <c r="L389" s="266"/>
      <c r="M389" s="266"/>
      <c r="N389" s="266"/>
      <c r="O389" s="266"/>
      <c r="P389" s="266"/>
      <c r="Q389" s="266"/>
      <c r="R389" s="266"/>
      <c r="S389" s="266"/>
      <c r="T389" s="278"/>
      <c r="U389" s="63"/>
    </row>
    <row r="390" spans="1:21">
      <c r="A390" s="7"/>
      <c r="B390" s="289"/>
      <c r="C390" s="290"/>
      <c r="D390" s="294"/>
      <c r="E390" s="294"/>
      <c r="F390" s="294"/>
      <c r="G390" s="294"/>
      <c r="H390" s="294"/>
      <c r="I390" s="294"/>
      <c r="J390" s="294"/>
      <c r="K390" s="294"/>
      <c r="L390" s="294"/>
      <c r="M390" s="294"/>
      <c r="N390" s="294"/>
      <c r="O390" s="294"/>
      <c r="P390" s="294"/>
      <c r="Q390" s="294"/>
      <c r="R390" s="294"/>
      <c r="S390" s="294"/>
      <c r="T390" s="302"/>
      <c r="U390" s="63"/>
    </row>
    <row r="391" spans="1:21">
      <c r="A391" s="7"/>
      <c r="B391" s="31"/>
      <c r="C391" s="20" t="s">
        <v>70</v>
      </c>
      <c r="D391" s="37"/>
      <c r="E391" s="37">
        <v>317755</v>
      </c>
      <c r="F391" s="37">
        <v>831546</v>
      </c>
      <c r="G391" s="37">
        <v>895883</v>
      </c>
      <c r="H391" s="37">
        <v>851785</v>
      </c>
      <c r="I391" s="37">
        <v>1520575</v>
      </c>
      <c r="J391" s="37">
        <v>2515937</v>
      </c>
      <c r="K391" s="37">
        <v>2721441</v>
      </c>
      <c r="L391" s="37">
        <v>3208476</v>
      </c>
      <c r="M391" s="37">
        <v>3306660</v>
      </c>
      <c r="N391" s="37">
        <v>3181734</v>
      </c>
      <c r="O391" s="37">
        <v>3726293</v>
      </c>
      <c r="P391" s="37">
        <v>4110739</v>
      </c>
      <c r="Q391" s="37">
        <v>4085773</v>
      </c>
      <c r="R391" s="37">
        <v>2571748</v>
      </c>
      <c r="S391" s="37">
        <v>2949733</v>
      </c>
      <c r="T391" s="47"/>
      <c r="U391" s="63"/>
    </row>
    <row r="392" spans="1:21">
      <c r="A392" s="7"/>
      <c r="B392" s="31"/>
      <c r="C392" s="27" t="s">
        <v>19</v>
      </c>
      <c r="D392" s="37"/>
      <c r="E392" s="37">
        <v>316053</v>
      </c>
      <c r="F392" s="37">
        <v>823734</v>
      </c>
      <c r="G392" s="37">
        <v>886420</v>
      </c>
      <c r="H392" s="37">
        <v>843749</v>
      </c>
      <c r="I392" s="37">
        <v>1512980</v>
      </c>
      <c r="J392" s="37">
        <v>2505402</v>
      </c>
      <c r="K392" s="37">
        <v>2706937</v>
      </c>
      <c r="L392" s="37">
        <v>3179573</v>
      </c>
      <c r="M392" s="37">
        <v>3262904</v>
      </c>
      <c r="N392" s="37">
        <v>3124837</v>
      </c>
      <c r="O392" s="37">
        <v>3679059</v>
      </c>
      <c r="P392" s="37">
        <v>4063582</v>
      </c>
      <c r="Q392" s="37">
        <v>4038985</v>
      </c>
      <c r="R392" s="37">
        <v>2544421</v>
      </c>
      <c r="S392" s="37">
        <v>2913494</v>
      </c>
      <c r="T392" s="47"/>
      <c r="U392" s="63"/>
    </row>
    <row r="393" spans="1:21">
      <c r="A393" s="7"/>
      <c r="B393" s="31"/>
      <c r="C393" s="27" t="s">
        <v>23</v>
      </c>
      <c r="D393" s="37"/>
      <c r="E393" s="37">
        <v>28</v>
      </c>
      <c r="F393" s="37">
        <v>115</v>
      </c>
      <c r="G393" s="37">
        <v>85</v>
      </c>
      <c r="H393" s="37">
        <v>535</v>
      </c>
      <c r="I393" s="37">
        <v>636</v>
      </c>
      <c r="J393" s="37">
        <v>1067</v>
      </c>
      <c r="K393" s="37">
        <v>605</v>
      </c>
      <c r="L393" s="37">
        <v>549</v>
      </c>
      <c r="M393" s="37">
        <v>729</v>
      </c>
      <c r="N393" s="37">
        <v>1140</v>
      </c>
      <c r="O393" s="37">
        <v>2163</v>
      </c>
      <c r="P393" s="37">
        <v>2141</v>
      </c>
      <c r="Q393" s="37">
        <v>2494</v>
      </c>
      <c r="R393" s="37">
        <v>3308</v>
      </c>
      <c r="S393" s="37">
        <v>7437</v>
      </c>
      <c r="T393" s="47"/>
      <c r="U393" s="63"/>
    </row>
    <row r="394" spans="1:21">
      <c r="A394" s="7"/>
      <c r="B394" s="31"/>
      <c r="C394" s="27" t="s">
        <v>24</v>
      </c>
      <c r="D394" s="37"/>
      <c r="E394" s="37">
        <v>1407</v>
      </c>
      <c r="F394" s="37">
        <v>3741</v>
      </c>
      <c r="G394" s="37">
        <v>1794</v>
      </c>
      <c r="H394" s="37">
        <v>1025</v>
      </c>
      <c r="I394" s="37">
        <v>612</v>
      </c>
      <c r="J394" s="37">
        <v>588</v>
      </c>
      <c r="K394" s="37">
        <v>687</v>
      </c>
      <c r="L394" s="37">
        <v>373</v>
      </c>
      <c r="M394" s="37">
        <v>251</v>
      </c>
      <c r="N394" s="37">
        <v>73</v>
      </c>
      <c r="O394" s="37">
        <v>303</v>
      </c>
      <c r="P394" s="37">
        <v>464</v>
      </c>
      <c r="Q394" s="37">
        <v>820</v>
      </c>
      <c r="R394" s="37">
        <v>156</v>
      </c>
      <c r="S394" s="37">
        <v>230</v>
      </c>
      <c r="T394" s="47"/>
      <c r="U394" s="63"/>
    </row>
    <row r="395" spans="1:21">
      <c r="A395" s="7"/>
      <c r="B395" s="31"/>
      <c r="C395" s="27" t="s">
        <v>20</v>
      </c>
      <c r="D395" s="37"/>
      <c r="E395" s="37">
        <v>127</v>
      </c>
      <c r="F395" s="37">
        <v>309</v>
      </c>
      <c r="G395" s="37">
        <v>181</v>
      </c>
      <c r="H395" s="37">
        <v>107</v>
      </c>
      <c r="I395" s="37">
        <v>826</v>
      </c>
      <c r="J395" s="37">
        <v>1000</v>
      </c>
      <c r="K395" s="37">
        <v>2257</v>
      </c>
      <c r="L395" s="37">
        <v>10283</v>
      </c>
      <c r="M395" s="37">
        <v>18961</v>
      </c>
      <c r="N395" s="37">
        <v>24766</v>
      </c>
      <c r="O395" s="37">
        <v>14221</v>
      </c>
      <c r="P395" s="37">
        <v>8161</v>
      </c>
      <c r="Q395" s="37">
        <v>12534</v>
      </c>
      <c r="R395" s="37">
        <v>6030</v>
      </c>
      <c r="S395" s="37">
        <v>5753</v>
      </c>
      <c r="T395" s="47"/>
      <c r="U395" s="63"/>
    </row>
    <row r="396" spans="1:21">
      <c r="A396" s="7"/>
      <c r="B396" s="31"/>
      <c r="C396" s="27" t="s">
        <v>21</v>
      </c>
      <c r="D396" s="37"/>
      <c r="E396" s="37">
        <v>140</v>
      </c>
      <c r="F396" s="37">
        <v>3647</v>
      </c>
      <c r="G396" s="37">
        <v>7403</v>
      </c>
      <c r="H396" s="37">
        <v>6369</v>
      </c>
      <c r="I396" s="37">
        <v>5521</v>
      </c>
      <c r="J396" s="37">
        <v>7880</v>
      </c>
      <c r="K396" s="37">
        <v>10955</v>
      </c>
      <c r="L396" s="37">
        <v>17698</v>
      </c>
      <c r="M396" s="37">
        <v>23815</v>
      </c>
      <c r="N396" s="37">
        <v>30918</v>
      </c>
      <c r="O396" s="37">
        <v>30547</v>
      </c>
      <c r="P396" s="37">
        <v>36391</v>
      </c>
      <c r="Q396" s="37">
        <v>30940</v>
      </c>
      <c r="R396" s="37">
        <v>17833</v>
      </c>
      <c r="S396" s="37">
        <v>22819</v>
      </c>
      <c r="T396" s="47"/>
      <c r="U396" s="63"/>
    </row>
    <row r="397" spans="1:21">
      <c r="A397" s="7"/>
      <c r="B397" s="31"/>
      <c r="C397" s="20" t="s">
        <v>71</v>
      </c>
      <c r="D397" s="37"/>
      <c r="E397" s="37">
        <v>68396</v>
      </c>
      <c r="F397" s="37">
        <v>1694658</v>
      </c>
      <c r="G397" s="37">
        <v>2510338</v>
      </c>
      <c r="H397" s="37">
        <v>2398518</v>
      </c>
      <c r="I397" s="37">
        <v>2363756</v>
      </c>
      <c r="J397" s="37">
        <v>2586309</v>
      </c>
      <c r="K397" s="37">
        <v>2462126</v>
      </c>
      <c r="L397" s="37">
        <v>2671699</v>
      </c>
      <c r="M397" s="37">
        <v>2797231</v>
      </c>
      <c r="N397" s="37">
        <v>3128199</v>
      </c>
      <c r="O397" s="37">
        <v>3096205</v>
      </c>
      <c r="P397" s="37">
        <v>2802710</v>
      </c>
      <c r="Q397" s="37">
        <v>2775376</v>
      </c>
      <c r="R397" s="37">
        <v>1507072</v>
      </c>
      <c r="S397" s="37">
        <v>1724873</v>
      </c>
      <c r="T397" s="47"/>
      <c r="U397" s="63"/>
    </row>
    <row r="398" spans="1:21">
      <c r="A398" s="7"/>
      <c r="B398" s="31"/>
      <c r="C398" s="27" t="s">
        <v>19</v>
      </c>
      <c r="D398" s="37"/>
      <c r="E398" s="37">
        <v>68109</v>
      </c>
      <c r="F398" s="37">
        <v>1687875</v>
      </c>
      <c r="G398" s="37">
        <v>2503676</v>
      </c>
      <c r="H398" s="37">
        <v>2395812</v>
      </c>
      <c r="I398" s="37">
        <v>2361193</v>
      </c>
      <c r="J398" s="37">
        <v>2583541</v>
      </c>
      <c r="K398" s="37">
        <v>2459970</v>
      </c>
      <c r="L398" s="37">
        <v>2668561</v>
      </c>
      <c r="M398" s="37">
        <v>2792465</v>
      </c>
      <c r="N398" s="37">
        <v>3124503</v>
      </c>
      <c r="O398" s="37">
        <v>3091608</v>
      </c>
      <c r="P398" s="37">
        <v>2797587</v>
      </c>
      <c r="Q398" s="37">
        <v>2769253</v>
      </c>
      <c r="R398" s="37">
        <v>1503626</v>
      </c>
      <c r="S398" s="37">
        <v>1719897</v>
      </c>
      <c r="T398" s="47"/>
      <c r="U398" s="63"/>
    </row>
    <row r="399" spans="1:21">
      <c r="A399" s="7"/>
      <c r="B399" s="31"/>
      <c r="C399" s="27" t="s">
        <v>23</v>
      </c>
      <c r="D399" s="37"/>
      <c r="E399" s="37">
        <v>0</v>
      </c>
      <c r="F399" s="37">
        <v>186</v>
      </c>
      <c r="G399" s="37">
        <v>270</v>
      </c>
      <c r="H399" s="37">
        <v>300</v>
      </c>
      <c r="I399" s="37">
        <v>291</v>
      </c>
      <c r="J399" s="37">
        <v>201</v>
      </c>
      <c r="K399" s="37">
        <v>310</v>
      </c>
      <c r="L399" s="37">
        <v>253</v>
      </c>
      <c r="M399" s="37">
        <v>524</v>
      </c>
      <c r="N399" s="37">
        <v>159</v>
      </c>
      <c r="O399" s="37">
        <v>292</v>
      </c>
      <c r="P399" s="37">
        <v>333</v>
      </c>
      <c r="Q399" s="37">
        <v>359</v>
      </c>
      <c r="R399" s="37">
        <v>299</v>
      </c>
      <c r="S399" s="37">
        <v>661</v>
      </c>
      <c r="T399" s="47"/>
      <c r="U399" s="63"/>
    </row>
    <row r="400" spans="1:21">
      <c r="A400" s="7"/>
      <c r="B400" s="31"/>
      <c r="C400" s="27" t="s">
        <v>24</v>
      </c>
      <c r="D400" s="37"/>
      <c r="E400" s="37">
        <v>286</v>
      </c>
      <c r="F400" s="37">
        <v>6229</v>
      </c>
      <c r="G400" s="37">
        <v>5994</v>
      </c>
      <c r="H400" s="37">
        <v>2169</v>
      </c>
      <c r="I400" s="37">
        <v>2157</v>
      </c>
      <c r="J400" s="37">
        <v>2374</v>
      </c>
      <c r="K400" s="37">
        <v>1603</v>
      </c>
      <c r="L400" s="37">
        <v>1796</v>
      </c>
      <c r="M400" s="37">
        <v>2659</v>
      </c>
      <c r="N400" s="37">
        <v>2361</v>
      </c>
      <c r="O400" s="37">
        <v>2580</v>
      </c>
      <c r="P400" s="37">
        <v>2241</v>
      </c>
      <c r="Q400" s="37">
        <v>2948</v>
      </c>
      <c r="R400" s="37">
        <v>1395</v>
      </c>
      <c r="S400" s="37">
        <v>2137</v>
      </c>
      <c r="T400" s="47"/>
      <c r="U400" s="63"/>
    </row>
    <row r="401" spans="1:21">
      <c r="A401" s="7"/>
      <c r="B401" s="31"/>
      <c r="C401" s="27" t="s">
        <v>20</v>
      </c>
      <c r="D401" s="37"/>
      <c r="E401" s="37">
        <v>1</v>
      </c>
      <c r="F401" s="37">
        <v>355</v>
      </c>
      <c r="G401" s="37">
        <v>284</v>
      </c>
      <c r="H401" s="37">
        <v>117</v>
      </c>
      <c r="I401" s="37">
        <v>87</v>
      </c>
      <c r="J401" s="37">
        <v>153</v>
      </c>
      <c r="K401" s="37">
        <v>219</v>
      </c>
      <c r="L401" s="37">
        <v>1065</v>
      </c>
      <c r="M401" s="37">
        <v>1345</v>
      </c>
      <c r="N401" s="37">
        <v>947</v>
      </c>
      <c r="O401" s="37">
        <v>1407</v>
      </c>
      <c r="P401" s="37">
        <v>2135</v>
      </c>
      <c r="Q401" s="37">
        <v>2681</v>
      </c>
      <c r="R401" s="37">
        <v>1653</v>
      </c>
      <c r="S401" s="37">
        <v>2137</v>
      </c>
      <c r="T401" s="47"/>
      <c r="U401" s="63"/>
    </row>
    <row r="402" spans="1:21">
      <c r="A402" s="7"/>
      <c r="B402" s="31"/>
      <c r="C402" s="27" t="s">
        <v>21</v>
      </c>
      <c r="D402" s="37"/>
      <c r="E402" s="37"/>
      <c r="F402" s="37">
        <v>13</v>
      </c>
      <c r="G402" s="37">
        <v>114</v>
      </c>
      <c r="H402" s="37">
        <v>120</v>
      </c>
      <c r="I402" s="37">
        <v>28</v>
      </c>
      <c r="J402" s="37">
        <v>40</v>
      </c>
      <c r="K402" s="37">
        <v>24</v>
      </c>
      <c r="L402" s="37">
        <v>24</v>
      </c>
      <c r="M402" s="37">
        <v>238</v>
      </c>
      <c r="N402" s="37">
        <v>229</v>
      </c>
      <c r="O402" s="37">
        <v>318</v>
      </c>
      <c r="P402" s="37">
        <v>414</v>
      </c>
      <c r="Q402" s="37">
        <v>135</v>
      </c>
      <c r="R402" s="37">
        <v>99</v>
      </c>
      <c r="S402" s="37">
        <v>41</v>
      </c>
      <c r="T402" s="47"/>
      <c r="U402" s="63"/>
    </row>
    <row r="403" spans="1:21">
      <c r="A403" s="7"/>
      <c r="B403" s="31"/>
      <c r="C403" s="20" t="s">
        <v>72</v>
      </c>
      <c r="D403" s="37"/>
      <c r="E403" s="37"/>
      <c r="F403" s="37"/>
      <c r="G403" s="37"/>
      <c r="H403" s="37"/>
      <c r="I403" s="37">
        <v>238057</v>
      </c>
      <c r="J403" s="37">
        <v>819875</v>
      </c>
      <c r="K403" s="37">
        <v>1488552</v>
      </c>
      <c r="L403" s="37">
        <v>1659421</v>
      </c>
      <c r="M403" s="37">
        <v>2087364</v>
      </c>
      <c r="N403" s="37">
        <v>2176486</v>
      </c>
      <c r="O403" s="37">
        <v>2173086</v>
      </c>
      <c r="P403" s="37">
        <v>2077850</v>
      </c>
      <c r="Q403" s="37">
        <v>1943424</v>
      </c>
      <c r="R403" s="37">
        <v>1301612</v>
      </c>
      <c r="S403" s="37">
        <v>1465906</v>
      </c>
      <c r="T403" s="47"/>
      <c r="U403" s="63"/>
    </row>
    <row r="404" spans="1:21">
      <c r="A404" s="7"/>
      <c r="B404" s="31"/>
      <c r="C404" s="27" t="s">
        <v>19</v>
      </c>
      <c r="D404" s="37"/>
      <c r="E404" s="37"/>
      <c r="F404" s="37"/>
      <c r="G404" s="37"/>
      <c r="H404" s="37"/>
      <c r="I404" s="37">
        <v>229850</v>
      </c>
      <c r="J404" s="37">
        <v>687606</v>
      </c>
      <c r="K404" s="37">
        <v>1224307</v>
      </c>
      <c r="L404" s="37">
        <v>1339888</v>
      </c>
      <c r="M404" s="37">
        <v>1682625</v>
      </c>
      <c r="N404" s="37">
        <v>1729883</v>
      </c>
      <c r="O404" s="37">
        <v>1748367</v>
      </c>
      <c r="P404" s="37">
        <v>1706628</v>
      </c>
      <c r="Q404" s="37">
        <v>1598460</v>
      </c>
      <c r="R404" s="37">
        <v>1084078</v>
      </c>
      <c r="S404" s="37">
        <v>1229444</v>
      </c>
      <c r="T404" s="47"/>
      <c r="U404" s="63"/>
    </row>
    <row r="405" spans="1:21">
      <c r="A405" s="7"/>
      <c r="B405" s="31"/>
      <c r="C405" s="27" t="s">
        <v>23</v>
      </c>
      <c r="D405" s="37"/>
      <c r="E405" s="37"/>
      <c r="F405" s="37"/>
      <c r="G405" s="37"/>
      <c r="H405" s="37"/>
      <c r="I405" s="37">
        <v>14</v>
      </c>
      <c r="J405" s="37">
        <v>43</v>
      </c>
      <c r="K405" s="37">
        <v>1683</v>
      </c>
      <c r="L405" s="37">
        <v>3243</v>
      </c>
      <c r="M405" s="37">
        <v>5969</v>
      </c>
      <c r="N405" s="37">
        <v>5963</v>
      </c>
      <c r="O405" s="37">
        <v>7918</v>
      </c>
      <c r="P405" s="37">
        <v>6709</v>
      </c>
      <c r="Q405" s="37">
        <v>7485</v>
      </c>
      <c r="R405" s="37">
        <v>2773</v>
      </c>
      <c r="S405" s="37">
        <v>4077</v>
      </c>
      <c r="T405" s="47"/>
      <c r="U405" s="63"/>
    </row>
    <row r="406" spans="1:21">
      <c r="A406" s="7"/>
      <c r="B406" s="31"/>
      <c r="C406" s="27" t="s">
        <v>24</v>
      </c>
      <c r="D406" s="37"/>
      <c r="E406" s="37"/>
      <c r="F406" s="37"/>
      <c r="G406" s="37"/>
      <c r="H406" s="37"/>
      <c r="I406" s="37">
        <v>461</v>
      </c>
      <c r="J406" s="37">
        <v>1901</v>
      </c>
      <c r="K406" s="37">
        <v>4405</v>
      </c>
      <c r="L406" s="37">
        <v>3999</v>
      </c>
      <c r="M406" s="37">
        <v>5196</v>
      </c>
      <c r="N406" s="37">
        <v>5459</v>
      </c>
      <c r="O406" s="37">
        <v>4356</v>
      </c>
      <c r="P406" s="37">
        <v>4750</v>
      </c>
      <c r="Q406" s="37">
        <v>4154</v>
      </c>
      <c r="R406" s="37">
        <v>5406</v>
      </c>
      <c r="S406" s="37">
        <v>4108</v>
      </c>
      <c r="T406" s="47"/>
      <c r="U406" s="63"/>
    </row>
    <row r="407" spans="1:21">
      <c r="A407" s="7"/>
      <c r="B407" s="31"/>
      <c r="C407" s="27" t="s">
        <v>20</v>
      </c>
      <c r="D407" s="37"/>
      <c r="E407" s="37"/>
      <c r="F407" s="37"/>
      <c r="G407" s="37"/>
      <c r="H407" s="37"/>
      <c r="I407" s="37">
        <v>341</v>
      </c>
      <c r="J407" s="37">
        <v>5631</v>
      </c>
      <c r="K407" s="37">
        <v>67168</v>
      </c>
      <c r="L407" s="37">
        <v>121202</v>
      </c>
      <c r="M407" s="37">
        <v>170127</v>
      </c>
      <c r="N407" s="37">
        <v>159226</v>
      </c>
      <c r="O407" s="37">
        <v>170167</v>
      </c>
      <c r="P407" s="37">
        <v>142096</v>
      </c>
      <c r="Q407" s="37">
        <v>118544</v>
      </c>
      <c r="R407" s="37">
        <v>64648</v>
      </c>
      <c r="S407" s="37">
        <v>64494</v>
      </c>
      <c r="T407" s="47"/>
      <c r="U407" s="63"/>
    </row>
    <row r="408" spans="1:21">
      <c r="A408" s="7"/>
      <c r="B408" s="31"/>
      <c r="C408" s="27" t="s">
        <v>21</v>
      </c>
      <c r="D408" s="37"/>
      <c r="E408" s="37"/>
      <c r="F408" s="37"/>
      <c r="G408" s="37"/>
      <c r="H408" s="37"/>
      <c r="I408" s="37">
        <v>7391</v>
      </c>
      <c r="J408" s="37">
        <v>124694</v>
      </c>
      <c r="K408" s="37">
        <v>190989</v>
      </c>
      <c r="L408" s="37">
        <v>191089</v>
      </c>
      <c r="M408" s="37">
        <v>223447</v>
      </c>
      <c r="N408" s="37">
        <v>275955</v>
      </c>
      <c r="O408" s="37">
        <v>242278</v>
      </c>
      <c r="P408" s="37">
        <v>217667</v>
      </c>
      <c r="Q408" s="37">
        <v>214781</v>
      </c>
      <c r="R408" s="37">
        <v>144707</v>
      </c>
      <c r="S408" s="37">
        <v>163783</v>
      </c>
      <c r="T408" s="47"/>
      <c r="U408" s="63"/>
    </row>
    <row r="409" spans="1:21">
      <c r="A409" s="7"/>
      <c r="B409" s="31"/>
      <c r="C409" s="20" t="s">
        <v>73</v>
      </c>
      <c r="D409" s="37">
        <v>87268</v>
      </c>
      <c r="E409" s="37">
        <v>387846</v>
      </c>
      <c r="F409" s="37">
        <v>739247</v>
      </c>
      <c r="G409" s="37">
        <v>1526336</v>
      </c>
      <c r="H409" s="37">
        <v>2040001</v>
      </c>
      <c r="I409" s="37">
        <v>2239089</v>
      </c>
      <c r="J409" s="37">
        <v>2335252</v>
      </c>
      <c r="K409" s="37">
        <v>2359286</v>
      </c>
      <c r="L409" s="37">
        <v>2436975</v>
      </c>
      <c r="M409" s="37">
        <v>2506915</v>
      </c>
      <c r="N409" s="37">
        <v>2435696</v>
      </c>
      <c r="O409" s="37">
        <v>2457333</v>
      </c>
      <c r="P409" s="37">
        <v>2423991</v>
      </c>
      <c r="Q409" s="37">
        <v>2226776</v>
      </c>
      <c r="R409" s="37">
        <v>1711970</v>
      </c>
      <c r="S409" s="37">
        <v>2153392</v>
      </c>
      <c r="T409" s="47"/>
      <c r="U409" s="63"/>
    </row>
    <row r="410" spans="1:21">
      <c r="A410" s="7"/>
      <c r="B410" s="31"/>
      <c r="C410" s="27" t="s">
        <v>19</v>
      </c>
      <c r="D410" s="37">
        <v>86568</v>
      </c>
      <c r="E410" s="37">
        <v>376845</v>
      </c>
      <c r="F410" s="37">
        <v>645330</v>
      </c>
      <c r="G410" s="37">
        <v>1292530</v>
      </c>
      <c r="H410" s="37">
        <v>1777241</v>
      </c>
      <c r="I410" s="37">
        <v>1956733</v>
      </c>
      <c r="J410" s="37">
        <v>2078558</v>
      </c>
      <c r="K410" s="37">
        <v>2115262</v>
      </c>
      <c r="L410" s="37">
        <v>2112524</v>
      </c>
      <c r="M410" s="37">
        <v>2136402</v>
      </c>
      <c r="N410" s="37">
        <v>2057497</v>
      </c>
      <c r="O410" s="37">
        <v>2103895</v>
      </c>
      <c r="P410" s="37">
        <v>2087457</v>
      </c>
      <c r="Q410" s="37">
        <v>1905771</v>
      </c>
      <c r="R410" s="37">
        <v>1466372</v>
      </c>
      <c r="S410" s="37">
        <v>1861258</v>
      </c>
      <c r="T410" s="47"/>
      <c r="U410" s="63"/>
    </row>
    <row r="411" spans="1:21">
      <c r="A411" s="7"/>
      <c r="B411" s="31"/>
      <c r="C411" s="27" t="s">
        <v>23</v>
      </c>
      <c r="D411" s="37"/>
      <c r="E411" s="37">
        <v>9</v>
      </c>
      <c r="F411" s="37">
        <v>237</v>
      </c>
      <c r="G411" s="37">
        <v>296</v>
      </c>
      <c r="H411" s="37">
        <v>337</v>
      </c>
      <c r="I411" s="37">
        <v>406</v>
      </c>
      <c r="J411" s="37">
        <v>414</v>
      </c>
      <c r="K411" s="37">
        <v>507</v>
      </c>
      <c r="L411" s="37">
        <v>655</v>
      </c>
      <c r="M411" s="37">
        <v>539</v>
      </c>
      <c r="N411" s="37">
        <v>399</v>
      </c>
      <c r="O411" s="37">
        <v>1802</v>
      </c>
      <c r="P411" s="37">
        <v>3277</v>
      </c>
      <c r="Q411" s="37">
        <v>9466</v>
      </c>
      <c r="R411" s="37">
        <v>21210</v>
      </c>
      <c r="S411" s="37">
        <v>27022</v>
      </c>
      <c r="T411" s="47"/>
      <c r="U411" s="63"/>
    </row>
    <row r="412" spans="1:21">
      <c r="A412" s="7"/>
      <c r="B412" s="31"/>
      <c r="C412" s="27" t="s">
        <v>24</v>
      </c>
      <c r="D412" s="37">
        <v>696</v>
      </c>
      <c r="E412" s="37">
        <v>2845</v>
      </c>
      <c r="F412" s="37">
        <v>3494</v>
      </c>
      <c r="G412" s="37">
        <v>4418</v>
      </c>
      <c r="H412" s="37">
        <v>5251</v>
      </c>
      <c r="I412" s="37">
        <v>6146</v>
      </c>
      <c r="J412" s="37">
        <v>7099</v>
      </c>
      <c r="K412" s="37">
        <v>7335</v>
      </c>
      <c r="L412" s="37">
        <v>5803</v>
      </c>
      <c r="M412" s="37">
        <v>4880</v>
      </c>
      <c r="N412" s="37">
        <v>3826</v>
      </c>
      <c r="O412" s="37">
        <v>3565</v>
      </c>
      <c r="P412" s="37">
        <v>2631</v>
      </c>
      <c r="Q412" s="37">
        <v>2287</v>
      </c>
      <c r="R412" s="37">
        <v>1505</v>
      </c>
      <c r="S412" s="37">
        <v>6149</v>
      </c>
      <c r="T412" s="47"/>
      <c r="U412" s="63"/>
    </row>
    <row r="413" spans="1:21">
      <c r="A413" s="7"/>
      <c r="B413" s="31"/>
      <c r="C413" s="27" t="s">
        <v>20</v>
      </c>
      <c r="D413" s="37">
        <v>4</v>
      </c>
      <c r="E413" s="37">
        <v>240</v>
      </c>
      <c r="F413" s="37">
        <v>170</v>
      </c>
      <c r="G413" s="37">
        <v>1006</v>
      </c>
      <c r="H413" s="37">
        <v>1864</v>
      </c>
      <c r="I413" s="37">
        <v>12480</v>
      </c>
      <c r="J413" s="37">
        <v>58335</v>
      </c>
      <c r="K413" s="37">
        <v>67679</v>
      </c>
      <c r="L413" s="37">
        <v>120528</v>
      </c>
      <c r="M413" s="37">
        <v>146242</v>
      </c>
      <c r="N413" s="37">
        <v>130612</v>
      </c>
      <c r="O413" s="37">
        <v>117489</v>
      </c>
      <c r="P413" s="37">
        <v>108703</v>
      </c>
      <c r="Q413" s="37">
        <v>108023</v>
      </c>
      <c r="R413" s="37">
        <v>77756</v>
      </c>
      <c r="S413" s="37">
        <v>100300</v>
      </c>
      <c r="T413" s="47"/>
      <c r="U413" s="63"/>
    </row>
    <row r="414" spans="1:21">
      <c r="A414" s="7"/>
      <c r="B414" s="31"/>
      <c r="C414" s="27" t="s">
        <v>21</v>
      </c>
      <c r="D414" s="37"/>
      <c r="E414" s="37">
        <v>7907</v>
      </c>
      <c r="F414" s="37">
        <v>90016</v>
      </c>
      <c r="G414" s="37">
        <v>228086</v>
      </c>
      <c r="H414" s="37">
        <v>255308</v>
      </c>
      <c r="I414" s="37">
        <v>263324</v>
      </c>
      <c r="J414" s="37">
        <v>190846</v>
      </c>
      <c r="K414" s="37">
        <v>168503</v>
      </c>
      <c r="L414" s="37">
        <v>197465</v>
      </c>
      <c r="M414" s="37">
        <v>218852</v>
      </c>
      <c r="N414" s="37">
        <v>243362</v>
      </c>
      <c r="O414" s="37">
        <v>230582</v>
      </c>
      <c r="P414" s="37">
        <v>221923</v>
      </c>
      <c r="Q414" s="37">
        <v>201229</v>
      </c>
      <c r="R414" s="37">
        <v>145127</v>
      </c>
      <c r="S414" s="37">
        <v>158663</v>
      </c>
      <c r="T414" s="47"/>
      <c r="U414" s="63"/>
    </row>
    <row r="415" spans="1:21">
      <c r="A415" s="7"/>
      <c r="B415" s="31"/>
      <c r="C415" s="51" t="s">
        <v>74</v>
      </c>
      <c r="D415" s="186"/>
      <c r="E415" s="186"/>
      <c r="F415" s="186"/>
      <c r="G415" s="186"/>
      <c r="H415" s="186">
        <v>27784</v>
      </c>
      <c r="I415" s="186">
        <v>355166</v>
      </c>
      <c r="J415" s="186">
        <v>349111</v>
      </c>
      <c r="K415" s="186">
        <v>341302</v>
      </c>
      <c r="L415" s="186">
        <v>437972</v>
      </c>
      <c r="M415" s="186">
        <v>404651</v>
      </c>
      <c r="N415" s="186">
        <v>314992</v>
      </c>
      <c r="O415" s="186">
        <v>228325</v>
      </c>
      <c r="P415" s="186">
        <v>200661</v>
      </c>
      <c r="Q415" s="186">
        <v>193015</v>
      </c>
      <c r="R415" s="186">
        <v>135612</v>
      </c>
      <c r="S415" s="186">
        <v>182218</v>
      </c>
      <c r="T415" s="47"/>
      <c r="U415" s="63"/>
    </row>
    <row r="416" spans="1:21">
      <c r="A416" s="7"/>
      <c r="B416" s="31"/>
      <c r="C416" s="19" t="s">
        <v>74</v>
      </c>
      <c r="D416" s="186"/>
      <c r="E416" s="186"/>
      <c r="F416" s="186"/>
      <c r="G416" s="186"/>
      <c r="H416" s="186">
        <v>27784</v>
      </c>
      <c r="I416" s="186">
        <v>355166</v>
      </c>
      <c r="J416" s="186">
        <v>349111</v>
      </c>
      <c r="K416" s="186">
        <v>341302</v>
      </c>
      <c r="L416" s="186">
        <v>437972</v>
      </c>
      <c r="M416" s="186">
        <v>404651</v>
      </c>
      <c r="N416" s="186">
        <v>314992</v>
      </c>
      <c r="O416" s="186">
        <v>228058</v>
      </c>
      <c r="P416" s="186">
        <v>195610</v>
      </c>
      <c r="Q416" s="186">
        <v>188422</v>
      </c>
      <c r="R416" s="186">
        <v>133369</v>
      </c>
      <c r="S416" s="186">
        <v>180716</v>
      </c>
      <c r="T416" s="47"/>
      <c r="U416" s="63"/>
    </row>
    <row r="417" spans="1:21">
      <c r="A417" s="7"/>
      <c r="B417" s="31"/>
      <c r="C417" s="20" t="s">
        <v>75</v>
      </c>
      <c r="D417" s="37"/>
      <c r="E417" s="37"/>
      <c r="F417" s="37"/>
      <c r="G417" s="37"/>
      <c r="H417" s="37">
        <v>27784</v>
      </c>
      <c r="I417" s="37">
        <v>355166</v>
      </c>
      <c r="J417" s="37">
        <v>320965</v>
      </c>
      <c r="K417" s="37">
        <v>101049</v>
      </c>
      <c r="L417" s="37">
        <v>122737</v>
      </c>
      <c r="M417" s="37">
        <v>7324</v>
      </c>
      <c r="N417" s="37">
        <v>5</v>
      </c>
      <c r="O417" s="37"/>
      <c r="P417" s="37"/>
      <c r="Q417" s="37">
        <v>13868</v>
      </c>
      <c r="R417" s="37">
        <v>35511</v>
      </c>
      <c r="S417" s="37">
        <v>55441</v>
      </c>
      <c r="T417" s="47"/>
      <c r="U417" s="63"/>
    </row>
    <row r="418" spans="1:21">
      <c r="A418" s="7"/>
      <c r="B418" s="31"/>
      <c r="C418" s="27" t="s">
        <v>19</v>
      </c>
      <c r="D418" s="37"/>
      <c r="E418" s="37"/>
      <c r="F418" s="37"/>
      <c r="G418" s="37"/>
      <c r="H418" s="37">
        <v>27783</v>
      </c>
      <c r="I418" s="37">
        <v>355159</v>
      </c>
      <c r="J418" s="37">
        <v>320876</v>
      </c>
      <c r="K418" s="37">
        <v>100959</v>
      </c>
      <c r="L418" s="37">
        <v>122221</v>
      </c>
      <c r="M418" s="37">
        <v>7194</v>
      </c>
      <c r="N418" s="37">
        <v>1</v>
      </c>
      <c r="O418" s="37"/>
      <c r="P418" s="37"/>
      <c r="Q418" s="37">
        <v>13729</v>
      </c>
      <c r="R418" s="37">
        <v>35270</v>
      </c>
      <c r="S418" s="37">
        <v>55073</v>
      </c>
      <c r="T418" s="47"/>
      <c r="U418" s="63"/>
    </row>
    <row r="419" spans="1:21">
      <c r="A419" s="7"/>
      <c r="B419" s="31"/>
      <c r="C419" s="27" t="s">
        <v>23</v>
      </c>
      <c r="D419" s="37"/>
      <c r="E419" s="37"/>
      <c r="F419" s="37"/>
      <c r="G419" s="37"/>
      <c r="H419" s="37"/>
      <c r="I419" s="37"/>
      <c r="J419" s="37"/>
      <c r="K419" s="37">
        <v>10</v>
      </c>
      <c r="L419" s="37">
        <v>31</v>
      </c>
      <c r="M419" s="37">
        <v>2</v>
      </c>
      <c r="N419" s="37">
        <v>0</v>
      </c>
      <c r="O419" s="37"/>
      <c r="P419" s="37"/>
      <c r="Q419" s="37"/>
      <c r="R419" s="37">
        <v>7</v>
      </c>
      <c r="S419" s="37">
        <v>279</v>
      </c>
      <c r="T419" s="47"/>
      <c r="U419" s="63"/>
    </row>
    <row r="420" spans="1:21">
      <c r="A420" s="7"/>
      <c r="B420" s="31"/>
      <c r="C420" s="27" t="s">
        <v>24</v>
      </c>
      <c r="D420" s="37"/>
      <c r="E420" s="37"/>
      <c r="F420" s="37"/>
      <c r="G420" s="37"/>
      <c r="H420" s="37">
        <v>1</v>
      </c>
      <c r="I420" s="37">
        <v>5</v>
      </c>
      <c r="J420" s="37"/>
      <c r="K420" s="37">
        <v>2</v>
      </c>
      <c r="L420" s="37">
        <v>5</v>
      </c>
      <c r="M420" s="37">
        <v>48</v>
      </c>
      <c r="N420" s="37">
        <v>0</v>
      </c>
      <c r="O420" s="37"/>
      <c r="P420" s="37"/>
      <c r="Q420" s="37">
        <v>48</v>
      </c>
      <c r="R420" s="37">
        <v>45</v>
      </c>
      <c r="S420" s="37">
        <v>3</v>
      </c>
      <c r="T420" s="47"/>
      <c r="U420" s="63"/>
    </row>
    <row r="421" spans="1:21">
      <c r="A421" s="7"/>
      <c r="B421" s="31"/>
      <c r="C421" s="27" t="s">
        <v>20</v>
      </c>
      <c r="D421" s="37"/>
      <c r="E421" s="37"/>
      <c r="F421" s="37"/>
      <c r="G421" s="37"/>
      <c r="H421" s="37"/>
      <c r="I421" s="37">
        <v>2</v>
      </c>
      <c r="J421" s="37">
        <v>89</v>
      </c>
      <c r="K421" s="37">
        <v>78</v>
      </c>
      <c r="L421" s="37">
        <v>469</v>
      </c>
      <c r="M421" s="37">
        <v>54</v>
      </c>
      <c r="N421" s="37">
        <v>0</v>
      </c>
      <c r="O421" s="37"/>
      <c r="P421" s="37"/>
      <c r="Q421" s="37"/>
      <c r="R421" s="37">
        <v>3</v>
      </c>
      <c r="S421" s="37">
        <v>3</v>
      </c>
      <c r="T421" s="47"/>
      <c r="U421" s="63"/>
    </row>
    <row r="422" spans="1:21">
      <c r="A422" s="7"/>
      <c r="B422" s="31"/>
      <c r="C422" s="27" t="s">
        <v>21</v>
      </c>
      <c r="D422" s="37"/>
      <c r="E422" s="37"/>
      <c r="F422" s="37"/>
      <c r="G422" s="37"/>
      <c r="H422" s="37"/>
      <c r="I422" s="37"/>
      <c r="J422" s="37"/>
      <c r="K422" s="37"/>
      <c r="L422" s="37">
        <v>11</v>
      </c>
      <c r="M422" s="37">
        <v>26</v>
      </c>
      <c r="N422" s="37">
        <v>4</v>
      </c>
      <c r="O422" s="37"/>
      <c r="P422" s="37"/>
      <c r="Q422" s="37">
        <v>91</v>
      </c>
      <c r="R422" s="37">
        <v>186</v>
      </c>
      <c r="S422" s="37">
        <v>83</v>
      </c>
      <c r="T422" s="47"/>
      <c r="U422" s="63"/>
    </row>
    <row r="423" spans="1:21">
      <c r="A423" s="7"/>
      <c r="B423" s="31"/>
      <c r="C423" s="20" t="s">
        <v>74</v>
      </c>
      <c r="D423" s="37"/>
      <c r="E423" s="37"/>
      <c r="F423" s="37"/>
      <c r="G423" s="37"/>
      <c r="H423" s="37"/>
      <c r="I423" s="37"/>
      <c r="J423" s="37">
        <v>28146</v>
      </c>
      <c r="K423" s="37">
        <v>240253</v>
      </c>
      <c r="L423" s="37">
        <v>315235</v>
      </c>
      <c r="M423" s="37">
        <v>397327</v>
      </c>
      <c r="N423" s="37">
        <v>314987</v>
      </c>
      <c r="O423" s="37">
        <v>228058</v>
      </c>
      <c r="P423" s="37">
        <v>195610</v>
      </c>
      <c r="Q423" s="37">
        <v>174554</v>
      </c>
      <c r="R423" s="37">
        <v>97858</v>
      </c>
      <c r="S423" s="37">
        <v>125275</v>
      </c>
      <c r="T423" s="47"/>
      <c r="U423" s="63"/>
    </row>
    <row r="424" spans="1:21">
      <c r="A424" s="7"/>
      <c r="B424" s="31"/>
      <c r="C424" s="27" t="s">
        <v>19</v>
      </c>
      <c r="D424" s="37"/>
      <c r="E424" s="37"/>
      <c r="F424" s="37"/>
      <c r="G424" s="37"/>
      <c r="H424" s="37"/>
      <c r="I424" s="37"/>
      <c r="J424" s="37">
        <v>27786</v>
      </c>
      <c r="K424" s="37">
        <v>239189</v>
      </c>
      <c r="L424" s="37">
        <v>278142</v>
      </c>
      <c r="M424" s="37">
        <v>326844</v>
      </c>
      <c r="N424" s="37">
        <v>241330</v>
      </c>
      <c r="O424" s="37">
        <v>173651</v>
      </c>
      <c r="P424" s="37">
        <v>146738</v>
      </c>
      <c r="Q424" s="37">
        <v>133259</v>
      </c>
      <c r="R424" s="37">
        <v>76326</v>
      </c>
      <c r="S424" s="37">
        <v>100488</v>
      </c>
      <c r="T424" s="47"/>
      <c r="U424" s="63"/>
    </row>
    <row r="425" spans="1:21">
      <c r="A425" s="7"/>
      <c r="B425" s="31"/>
      <c r="C425" s="27" t="s">
        <v>23</v>
      </c>
      <c r="D425" s="37"/>
      <c r="E425" s="37"/>
      <c r="F425" s="37"/>
      <c r="G425" s="37"/>
      <c r="H425" s="37"/>
      <c r="I425" s="37"/>
      <c r="J425" s="37"/>
      <c r="K425" s="37">
        <v>231</v>
      </c>
      <c r="L425" s="37">
        <v>8363</v>
      </c>
      <c r="M425" s="37">
        <v>14083</v>
      </c>
      <c r="N425" s="37">
        <v>11543</v>
      </c>
      <c r="O425" s="37">
        <v>10244</v>
      </c>
      <c r="P425" s="37">
        <v>10290</v>
      </c>
      <c r="Q425" s="37">
        <v>10812</v>
      </c>
      <c r="R425" s="37">
        <v>9870</v>
      </c>
      <c r="S425" s="37">
        <v>12297</v>
      </c>
      <c r="T425" s="47"/>
      <c r="U425" s="63"/>
    </row>
    <row r="426" spans="1:21">
      <c r="A426" s="7"/>
      <c r="B426" s="31"/>
      <c r="C426" s="27" t="s">
        <v>24</v>
      </c>
      <c r="D426" s="37"/>
      <c r="E426" s="37"/>
      <c r="F426" s="37"/>
      <c r="G426" s="37"/>
      <c r="H426" s="37"/>
      <c r="I426" s="37"/>
      <c r="J426" s="37"/>
      <c r="K426" s="37">
        <v>19</v>
      </c>
      <c r="L426" s="37">
        <v>979</v>
      </c>
      <c r="M426" s="37">
        <v>1535</v>
      </c>
      <c r="N426" s="37">
        <v>399</v>
      </c>
      <c r="O426" s="37">
        <v>246</v>
      </c>
      <c r="P426" s="37">
        <v>139</v>
      </c>
      <c r="Q426" s="37">
        <v>249</v>
      </c>
      <c r="R426" s="37">
        <v>187</v>
      </c>
      <c r="S426" s="37">
        <v>3116</v>
      </c>
      <c r="T426" s="47"/>
      <c r="U426" s="63"/>
    </row>
    <row r="427" spans="1:21">
      <c r="A427" s="7"/>
      <c r="B427" s="31"/>
      <c r="C427" s="27" t="s">
        <v>20</v>
      </c>
      <c r="D427" s="37"/>
      <c r="E427" s="37"/>
      <c r="F427" s="37"/>
      <c r="G427" s="37"/>
      <c r="H427" s="37"/>
      <c r="I427" s="37"/>
      <c r="J427" s="37">
        <v>360</v>
      </c>
      <c r="K427" s="37">
        <v>814</v>
      </c>
      <c r="L427" s="37">
        <v>27751</v>
      </c>
      <c r="M427" s="37">
        <v>54005</v>
      </c>
      <c r="N427" s="37">
        <v>61020</v>
      </c>
      <c r="O427" s="37">
        <v>43455</v>
      </c>
      <c r="P427" s="37">
        <v>38378</v>
      </c>
      <c r="Q427" s="37">
        <v>30196</v>
      </c>
      <c r="R427" s="37">
        <v>11392</v>
      </c>
      <c r="S427" s="37">
        <v>9247</v>
      </c>
      <c r="T427" s="47"/>
      <c r="U427" s="63"/>
    </row>
    <row r="428" spans="1:21">
      <c r="A428" s="7"/>
      <c r="B428" s="31"/>
      <c r="C428" s="27" t="s">
        <v>21</v>
      </c>
      <c r="D428" s="37"/>
      <c r="E428" s="37"/>
      <c r="F428" s="37"/>
      <c r="G428" s="37"/>
      <c r="H428" s="37"/>
      <c r="I428" s="37"/>
      <c r="J428" s="37"/>
      <c r="K428" s="37"/>
      <c r="L428" s="37"/>
      <c r="M428" s="37">
        <v>860</v>
      </c>
      <c r="N428" s="37">
        <v>695</v>
      </c>
      <c r="O428" s="37">
        <v>462</v>
      </c>
      <c r="P428" s="37">
        <v>65</v>
      </c>
      <c r="Q428" s="37">
        <v>38</v>
      </c>
      <c r="R428" s="37">
        <v>83</v>
      </c>
      <c r="S428" s="37">
        <v>127</v>
      </c>
      <c r="T428" s="47"/>
      <c r="U428" s="63"/>
    </row>
    <row r="429" spans="1:21">
      <c r="A429" s="7"/>
      <c r="B429" s="31"/>
      <c r="C429" s="19" t="s">
        <v>182</v>
      </c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186">
        <v>267</v>
      </c>
      <c r="P429" s="186">
        <v>5051</v>
      </c>
      <c r="Q429" s="186">
        <v>4593</v>
      </c>
      <c r="R429" s="186">
        <v>2243</v>
      </c>
      <c r="S429" s="186">
        <v>1502</v>
      </c>
      <c r="T429" s="47"/>
      <c r="U429" s="63"/>
    </row>
    <row r="430" spans="1:21">
      <c r="A430" s="7"/>
      <c r="B430" s="31"/>
      <c r="C430" s="20" t="s">
        <v>183</v>
      </c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>
        <v>267</v>
      </c>
      <c r="P430" s="37">
        <v>5051</v>
      </c>
      <c r="Q430" s="37">
        <v>4593</v>
      </c>
      <c r="R430" s="37">
        <v>2243</v>
      </c>
      <c r="S430" s="37">
        <v>1502</v>
      </c>
      <c r="T430" s="47"/>
      <c r="U430" s="63"/>
    </row>
    <row r="431" spans="1:21">
      <c r="A431" s="7"/>
      <c r="B431" s="31"/>
      <c r="C431" s="27" t="s">
        <v>19</v>
      </c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>
        <v>15</v>
      </c>
      <c r="P431" s="37">
        <v>629</v>
      </c>
      <c r="Q431" s="37">
        <v>790</v>
      </c>
      <c r="R431" s="37">
        <v>253</v>
      </c>
      <c r="S431" s="37">
        <v>30</v>
      </c>
      <c r="T431" s="47"/>
      <c r="U431" s="63"/>
    </row>
    <row r="432" spans="1:21">
      <c r="A432" s="7"/>
      <c r="B432" s="31"/>
      <c r="C432" s="27" t="s">
        <v>171</v>
      </c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>
        <v>252</v>
      </c>
      <c r="P432" s="37">
        <v>4401</v>
      </c>
      <c r="Q432" s="37">
        <v>3776</v>
      </c>
      <c r="R432" s="37">
        <v>1973</v>
      </c>
      <c r="S432" s="37">
        <v>1459</v>
      </c>
      <c r="T432" s="47"/>
      <c r="U432" s="63"/>
    </row>
    <row r="433" spans="1:21">
      <c r="A433" s="7"/>
      <c r="B433" s="31"/>
      <c r="C433" s="27" t="s">
        <v>20</v>
      </c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>
        <v>20</v>
      </c>
      <c r="Q433" s="37">
        <v>18</v>
      </c>
      <c r="R433" s="37">
        <v>12</v>
      </c>
      <c r="S433" s="37">
        <v>13</v>
      </c>
      <c r="T433" s="47"/>
      <c r="U433" s="63"/>
    </row>
    <row r="434" spans="1:21">
      <c r="A434" s="7"/>
      <c r="B434" s="31"/>
      <c r="C434" s="27" t="s">
        <v>21</v>
      </c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>
        <v>1</v>
      </c>
      <c r="Q434" s="37">
        <v>9</v>
      </c>
      <c r="R434" s="37">
        <v>5</v>
      </c>
      <c r="S434" s="37">
        <v>0</v>
      </c>
      <c r="T434" s="47"/>
      <c r="U434" s="63"/>
    </row>
    <row r="435" spans="1:21">
      <c r="A435" s="7"/>
      <c r="B435" s="39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8"/>
      <c r="U435" s="63"/>
    </row>
    <row r="436" spans="1:21">
      <c r="A436" s="7"/>
      <c r="B436" s="194" t="s">
        <v>172</v>
      </c>
      <c r="C436" s="198"/>
      <c r="D436" s="198"/>
      <c r="E436" s="198"/>
      <c r="F436" s="198"/>
      <c r="G436" s="198"/>
      <c r="H436" s="198"/>
      <c r="I436" s="198"/>
      <c r="J436" s="198"/>
      <c r="K436" s="198"/>
      <c r="L436" s="198"/>
      <c r="M436" s="198"/>
      <c r="N436" s="198"/>
      <c r="O436" s="198"/>
      <c r="P436" s="198"/>
      <c r="Q436" s="198"/>
      <c r="R436" s="198"/>
      <c r="S436" s="198"/>
      <c r="T436" s="198"/>
      <c r="U436" s="63"/>
    </row>
  </sheetData>
  <mergeCells count="2">
    <mergeCell ref="B4:T6"/>
    <mergeCell ref="Q2:R2"/>
  </mergeCells>
  <hyperlinks>
    <hyperlink ref="Q2" location="Índice!A1" display="Regresar al índice"/>
  </hyperlinks>
  <printOptions horizontalCentered="1"/>
  <pageMargins left="0.70866141732283472" right="0.70866141732283472" top="0.86614173228346458" bottom="0.82677165354330717" header="0.35433070866141736" footer="0.31496062992125984"/>
  <pageSetup scale="44" fitToHeight="0" orientation="landscape" r:id="rId1"/>
  <headerFooter>
    <oddHeader>&amp;L&amp;G</oddHeader>
  </headerFooter>
  <rowBreaks count="7" manualBreakCount="7">
    <brk id="78" max="19" man="1"/>
    <brk id="141" max="19" man="1"/>
    <brk id="203" max="19" man="1"/>
    <brk id="266" max="19" man="1"/>
    <brk id="328" max="19" man="1"/>
    <brk id="390" max="19" man="1"/>
    <brk id="438" max="19" man="1"/>
  </row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A3" s="2" t="s">
        <v>168</v>
      </c>
    </row>
    <row r="5" spans="1:10">
      <c r="A5" s="4" t="s">
        <v>218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31"/>
  <sheetViews>
    <sheetView showGridLines="0" view="pageLayout" zoomScale="85" zoomScaleNormal="100" zoomScalePageLayoutView="85" workbookViewId="0">
      <selection activeCell="B31" sqref="B31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A3" s="2" t="s">
        <v>184</v>
      </c>
      <c r="I3" s="227"/>
      <c r="J3" s="227"/>
    </row>
    <row r="4" spans="1:10">
      <c r="A4" s="2"/>
      <c r="I4" s="229"/>
      <c r="J4" s="229"/>
    </row>
    <row r="5" spans="1:10">
      <c r="A5" s="4" t="s">
        <v>213</v>
      </c>
    </row>
    <row r="30" spans="2:2" ht="15" customHeight="1">
      <c r="B30" s="193" t="s">
        <v>212</v>
      </c>
    </row>
    <row r="31" spans="2:2">
      <c r="B31" s="193" t="s">
        <v>188</v>
      </c>
    </row>
  </sheetData>
  <mergeCells count="1">
    <mergeCell ref="I1:J1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J31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4" t="s">
        <v>209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  <row r="31" spans="2:10">
      <c r="B31" s="193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J29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9" t="s">
        <v>210</v>
      </c>
    </row>
    <row r="29" spans="2:10">
      <c r="B29" s="409" t="s">
        <v>212</v>
      </c>
      <c r="C29" s="410"/>
      <c r="D29" s="410"/>
      <c r="E29" s="410"/>
      <c r="F29" s="410"/>
      <c r="G29" s="410"/>
      <c r="H29" s="410"/>
      <c r="I29" s="410"/>
      <c r="J29" s="410"/>
    </row>
  </sheetData>
  <mergeCells count="2">
    <mergeCell ref="I1:J1"/>
    <mergeCell ref="B29:J29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9" t="s">
        <v>211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J30"/>
  <sheetViews>
    <sheetView showGridLines="0" view="pageLayout" zoomScale="85" zoomScaleNormal="100" zoomScalePageLayoutView="85" workbookViewId="0">
      <selection activeCell="E35" sqref="E35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4" t="s">
        <v>8</v>
      </c>
    </row>
    <row r="27" spans="2:10">
      <c r="B27" s="193"/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1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7"/>
      <c r="J4" s="227"/>
    </row>
    <row r="5" spans="1:10">
      <c r="A5" s="4" t="s">
        <v>214</v>
      </c>
    </row>
    <row r="30" spans="1:2">
      <c r="B30" s="193" t="s">
        <v>212</v>
      </c>
    </row>
    <row r="31" spans="1:2">
      <c r="A31" s="5" t="s">
        <v>10</v>
      </c>
      <c r="B31" t="s">
        <v>11</v>
      </c>
    </row>
  </sheetData>
  <mergeCells count="1">
    <mergeCell ref="I1:J1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7"/>
      <c r="J4" s="227"/>
    </row>
    <row r="5" spans="1:10">
      <c r="A5" s="6" t="s">
        <v>215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8"/>
      <c r="J2" s="228"/>
    </row>
    <row r="3" spans="1:10">
      <c r="I3" s="229"/>
      <c r="J3" s="229"/>
    </row>
    <row r="4" spans="1:10">
      <c r="I4" s="229"/>
      <c r="J4" s="229"/>
    </row>
    <row r="5" spans="1:10">
      <c r="A5" s="6" t="s">
        <v>197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6" t="s">
        <v>198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30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A3" s="2" t="s">
        <v>12</v>
      </c>
    </row>
    <row r="5" spans="1:10">
      <c r="A5" s="4" t="s">
        <v>216</v>
      </c>
    </row>
    <row r="29" spans="2:10">
      <c r="B29" s="193" t="s">
        <v>169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J31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/>
  <sheetData>
    <row r="1" spans="1:10">
      <c r="I1" s="408" t="s">
        <v>13</v>
      </c>
      <c r="J1" s="408"/>
    </row>
    <row r="2" spans="1:10">
      <c r="I2" s="229"/>
      <c r="J2" s="229"/>
    </row>
    <row r="3" spans="1:10">
      <c r="I3" s="229"/>
      <c r="J3" s="229"/>
    </row>
    <row r="4" spans="1:10">
      <c r="I4" s="229"/>
      <c r="J4" s="229"/>
    </row>
    <row r="5" spans="1:10">
      <c r="A5" s="4" t="s">
        <v>217</v>
      </c>
    </row>
    <row r="30" spans="2:10">
      <c r="B30" s="409" t="s">
        <v>212</v>
      </c>
      <c r="C30" s="410"/>
      <c r="D30" s="410"/>
      <c r="E30" s="410"/>
      <c r="F30" s="410"/>
      <c r="G30" s="410"/>
      <c r="H30" s="410"/>
      <c r="I30" s="410"/>
      <c r="J30" s="410"/>
    </row>
    <row r="31" spans="2:10">
      <c r="B31" s="193"/>
    </row>
  </sheetData>
  <mergeCells count="2">
    <mergeCell ref="I1:J1"/>
    <mergeCell ref="B30:J30"/>
  </mergeCells>
  <hyperlinks>
    <hyperlink ref="I1" location="Índice!A1" display="Regresar al índice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1"/>
  <sheetViews>
    <sheetView showGridLines="0" showRuler="0" zoomScale="90" zoomScaleNormal="90" zoomScaleSheetLayoutView="100" zoomScalePage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baseColWidth="10" defaultRowHeight="15"/>
  <cols>
    <col min="1" max="1" width="3.7109375" customWidth="1"/>
    <col min="2" max="2" width="2.7109375" customWidth="1"/>
    <col min="3" max="3" width="31" customWidth="1"/>
    <col min="4" max="4" width="8.85546875" style="304" customWidth="1"/>
    <col min="5" max="5" width="10" customWidth="1"/>
    <col min="6" max="6" width="10.42578125" customWidth="1"/>
    <col min="7" max="7" width="11.5703125" customWidth="1"/>
    <col min="8" max="9" width="11.7109375" customWidth="1"/>
    <col min="10" max="10" width="11.140625" customWidth="1"/>
    <col min="11" max="11" width="11.42578125" customWidth="1"/>
    <col min="12" max="20" width="11" customWidth="1"/>
    <col min="21" max="21" width="11.5703125" style="2" customWidth="1"/>
    <col min="22" max="22" width="2.7109375" customWidth="1"/>
    <col min="23" max="23" width="3.7109375" customWidth="1"/>
  </cols>
  <sheetData>
    <row r="1" spans="1:24">
      <c r="A1" s="7"/>
      <c r="B1" s="9" t="s">
        <v>219</v>
      </c>
      <c r="E1" s="9"/>
      <c r="F1" s="9"/>
      <c r="G1" s="24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380"/>
      <c r="V1" s="8"/>
      <c r="W1" s="8"/>
    </row>
    <row r="2" spans="1:24">
      <c r="A2" s="7"/>
      <c r="B2" s="8"/>
      <c r="C2" s="8"/>
      <c r="D2" s="19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408" t="s">
        <v>13</v>
      </c>
      <c r="R2" s="408"/>
      <c r="S2" s="408"/>
      <c r="T2" s="408"/>
      <c r="U2" s="408"/>
      <c r="V2" s="8"/>
      <c r="W2" s="8"/>
    </row>
    <row r="3" spans="1:24">
      <c r="A3" s="10"/>
      <c r="B3" s="411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3"/>
      <c r="W3" s="11"/>
    </row>
    <row r="4" spans="1:24">
      <c r="A4" s="10"/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6"/>
      <c r="W4" s="11"/>
    </row>
    <row r="5" spans="1:24">
      <c r="A5" s="10"/>
      <c r="B5" s="414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6"/>
      <c r="W5" s="11"/>
    </row>
    <row r="6" spans="1:24">
      <c r="A6" s="10"/>
      <c r="B6" s="414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6"/>
      <c r="W6" s="11"/>
    </row>
    <row r="7" spans="1:24">
      <c r="A7" s="10"/>
      <c r="B7" s="12"/>
      <c r="C7" s="13" t="s">
        <v>14</v>
      </c>
      <c r="D7" s="14">
        <v>2005</v>
      </c>
      <c r="E7" s="14">
        <v>2006</v>
      </c>
      <c r="F7" s="14">
        <v>2007</v>
      </c>
      <c r="G7" s="14">
        <v>2008</v>
      </c>
      <c r="H7" s="14">
        <v>2009</v>
      </c>
      <c r="I7" s="14">
        <v>2010</v>
      </c>
      <c r="J7" s="14">
        <v>2011</v>
      </c>
      <c r="K7" s="14">
        <v>2012</v>
      </c>
      <c r="L7" s="14">
        <v>2013</v>
      </c>
      <c r="M7" s="14">
        <v>2014</v>
      </c>
      <c r="N7" s="14">
        <v>2015</v>
      </c>
      <c r="O7" s="14">
        <v>2016</v>
      </c>
      <c r="P7" s="14">
        <v>2017</v>
      </c>
      <c r="Q7" s="14">
        <v>2018</v>
      </c>
      <c r="R7" s="14">
        <v>2019</v>
      </c>
      <c r="S7" s="14">
        <v>2020</v>
      </c>
      <c r="T7" s="14">
        <v>2021</v>
      </c>
      <c r="U7" s="14" t="s">
        <v>15</v>
      </c>
      <c r="V7" s="15"/>
      <c r="W7" s="11"/>
    </row>
    <row r="8" spans="1:24">
      <c r="A8" s="10"/>
      <c r="B8" s="12"/>
      <c r="C8" s="16" t="s">
        <v>16</v>
      </c>
      <c r="D8" s="305"/>
      <c r="E8" s="17"/>
      <c r="F8" s="17"/>
      <c r="G8" s="17"/>
      <c r="H8" s="17"/>
      <c r="I8" s="17">
        <v>173</v>
      </c>
      <c r="J8" s="17">
        <v>145</v>
      </c>
      <c r="K8" s="17">
        <v>25</v>
      </c>
      <c r="L8" s="17">
        <v>12</v>
      </c>
      <c r="M8" s="17">
        <v>50</v>
      </c>
      <c r="N8" s="17">
        <v>1</v>
      </c>
      <c r="O8" s="17"/>
      <c r="P8" s="17"/>
      <c r="Q8" s="17"/>
      <c r="R8" s="17"/>
      <c r="S8" s="17"/>
      <c r="T8" s="17"/>
      <c r="U8" s="17">
        <f>SUM(D8:T8)</f>
        <v>406</v>
      </c>
      <c r="V8" s="18"/>
      <c r="W8" s="11"/>
      <c r="X8" s="406"/>
    </row>
    <row r="9" spans="1:24">
      <c r="A9" s="10"/>
      <c r="B9" s="12"/>
      <c r="C9" s="19" t="s">
        <v>17</v>
      </c>
      <c r="D9" s="305"/>
      <c r="E9" s="17"/>
      <c r="F9" s="17"/>
      <c r="G9" s="17"/>
      <c r="H9" s="17"/>
      <c r="I9" s="17">
        <v>173</v>
      </c>
      <c r="J9" s="17">
        <v>145</v>
      </c>
      <c r="K9" s="17">
        <v>25</v>
      </c>
      <c r="L9" s="17">
        <v>12</v>
      </c>
      <c r="M9" s="17">
        <v>50</v>
      </c>
      <c r="N9" s="17">
        <v>1</v>
      </c>
      <c r="O9" s="17"/>
      <c r="P9" s="17"/>
      <c r="Q9" s="17"/>
      <c r="R9" s="17"/>
      <c r="S9" s="17"/>
      <c r="T9" s="17"/>
      <c r="U9" s="17">
        <f t="shared" ref="U9:U46" si="0">SUM(D9:T9)</f>
        <v>406</v>
      </c>
      <c r="V9" s="18"/>
      <c r="W9" s="11"/>
      <c r="X9" s="406"/>
    </row>
    <row r="10" spans="1:24">
      <c r="A10" s="10"/>
      <c r="B10" s="12"/>
      <c r="C10" s="20" t="s">
        <v>18</v>
      </c>
      <c r="D10" s="300"/>
      <c r="E10" s="21"/>
      <c r="F10" s="21"/>
      <c r="G10" s="21"/>
      <c r="H10" s="21"/>
      <c r="I10" s="21">
        <v>173</v>
      </c>
      <c r="J10" s="21">
        <v>145</v>
      </c>
      <c r="K10" s="21">
        <v>25</v>
      </c>
      <c r="L10" s="21">
        <v>12</v>
      </c>
      <c r="M10" s="21">
        <v>50</v>
      </c>
      <c r="N10" s="21">
        <v>1</v>
      </c>
      <c r="O10" s="21"/>
      <c r="P10" s="21"/>
      <c r="Q10" s="21"/>
      <c r="R10" s="21"/>
      <c r="S10" s="21"/>
      <c r="T10" s="21"/>
      <c r="U10" s="17">
        <f t="shared" si="0"/>
        <v>406</v>
      </c>
      <c r="V10" s="23"/>
      <c r="W10" s="11"/>
      <c r="X10" s="406"/>
    </row>
    <row r="11" spans="1:24">
      <c r="A11" s="10"/>
      <c r="B11" s="12"/>
      <c r="C11" s="24" t="s">
        <v>19</v>
      </c>
      <c r="D11" s="306"/>
      <c r="E11" s="21"/>
      <c r="F11" s="21"/>
      <c r="G11" s="21"/>
      <c r="H11" s="21"/>
      <c r="I11" s="21">
        <v>173</v>
      </c>
      <c r="J11" s="21">
        <v>145</v>
      </c>
      <c r="K11" s="21">
        <v>25</v>
      </c>
      <c r="L11" s="21">
        <v>12</v>
      </c>
      <c r="M11" s="21">
        <v>49</v>
      </c>
      <c r="N11" s="21">
        <v>1</v>
      </c>
      <c r="O11" s="21"/>
      <c r="P11" s="21"/>
      <c r="Q11" s="21"/>
      <c r="R11" s="21"/>
      <c r="S11" s="21"/>
      <c r="T11" s="21"/>
      <c r="U11" s="17">
        <f t="shared" si="0"/>
        <v>405</v>
      </c>
      <c r="V11" s="23"/>
      <c r="W11" s="11"/>
      <c r="X11" s="406"/>
    </row>
    <row r="12" spans="1:24">
      <c r="A12" s="10"/>
      <c r="B12" s="12"/>
      <c r="C12" s="24" t="s">
        <v>20</v>
      </c>
      <c r="D12" s="306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7">
        <f t="shared" si="0"/>
        <v>0</v>
      </c>
      <c r="V12" s="23"/>
      <c r="W12" s="11"/>
      <c r="X12" s="406"/>
    </row>
    <row r="13" spans="1:24">
      <c r="A13" s="10"/>
      <c r="B13" s="12"/>
      <c r="C13" s="24" t="s">
        <v>21</v>
      </c>
      <c r="D13" s="306"/>
      <c r="E13" s="21"/>
      <c r="F13" s="21"/>
      <c r="G13" s="21"/>
      <c r="H13" s="21"/>
      <c r="I13" s="21"/>
      <c r="J13" s="21"/>
      <c r="K13" s="21"/>
      <c r="L13" s="21"/>
      <c r="M13" s="21">
        <v>1</v>
      </c>
      <c r="N13" s="21"/>
      <c r="O13" s="21"/>
      <c r="P13" s="21"/>
      <c r="Q13" s="21"/>
      <c r="R13" s="21"/>
      <c r="S13" s="21"/>
      <c r="T13" s="21"/>
      <c r="U13" s="17">
        <f t="shared" si="0"/>
        <v>1</v>
      </c>
      <c r="V13" s="23"/>
      <c r="W13" s="11"/>
      <c r="X13" s="406"/>
    </row>
    <row r="14" spans="1:24">
      <c r="A14" s="10"/>
      <c r="B14" s="12"/>
      <c r="C14" s="25" t="s">
        <v>22</v>
      </c>
      <c r="D14" s="307"/>
      <c r="E14" s="17"/>
      <c r="F14" s="17">
        <v>170</v>
      </c>
      <c r="G14" s="17">
        <v>1469</v>
      </c>
      <c r="H14" s="17">
        <v>984</v>
      </c>
      <c r="I14" s="17">
        <v>825</v>
      </c>
      <c r="J14" s="17">
        <v>773</v>
      </c>
      <c r="K14" s="17">
        <v>867</v>
      </c>
      <c r="L14" s="17">
        <v>1254</v>
      </c>
      <c r="M14" s="17">
        <v>1996</v>
      </c>
      <c r="N14" s="17">
        <v>1631</v>
      </c>
      <c r="O14" s="17">
        <v>1257</v>
      </c>
      <c r="P14" s="17">
        <v>1780</v>
      </c>
      <c r="Q14" s="17">
        <v>1416</v>
      </c>
      <c r="R14" s="17">
        <v>1732</v>
      </c>
      <c r="S14" s="17">
        <v>656</v>
      </c>
      <c r="T14" s="17">
        <v>915</v>
      </c>
      <c r="U14" s="17">
        <f t="shared" si="0"/>
        <v>17725</v>
      </c>
      <c r="V14" s="18"/>
      <c r="W14" s="11"/>
      <c r="X14" s="406"/>
    </row>
    <row r="15" spans="1:24">
      <c r="A15" s="10"/>
      <c r="B15" s="12"/>
      <c r="C15" s="19" t="s">
        <v>22</v>
      </c>
      <c r="D15" s="305"/>
      <c r="E15" s="17"/>
      <c r="F15" s="17">
        <v>170</v>
      </c>
      <c r="G15" s="17">
        <v>1469</v>
      </c>
      <c r="H15" s="17">
        <v>984</v>
      </c>
      <c r="I15" s="17">
        <v>825</v>
      </c>
      <c r="J15" s="17">
        <v>773</v>
      </c>
      <c r="K15" s="17">
        <v>867</v>
      </c>
      <c r="L15" s="17">
        <v>1254</v>
      </c>
      <c r="M15" s="17">
        <v>1996</v>
      </c>
      <c r="N15" s="17">
        <v>1631</v>
      </c>
      <c r="O15" s="17">
        <v>1257</v>
      </c>
      <c r="P15" s="17">
        <v>1780</v>
      </c>
      <c r="Q15" s="17">
        <v>1416</v>
      </c>
      <c r="R15" s="17">
        <v>1732</v>
      </c>
      <c r="S15" s="17">
        <v>656</v>
      </c>
      <c r="T15" s="17">
        <v>915</v>
      </c>
      <c r="U15" s="17">
        <f t="shared" si="0"/>
        <v>17725</v>
      </c>
      <c r="V15" s="18"/>
      <c r="W15" s="11"/>
      <c r="X15" s="406"/>
    </row>
    <row r="16" spans="1:24">
      <c r="A16" s="10"/>
      <c r="B16" s="12"/>
      <c r="C16" s="20" t="s">
        <v>22</v>
      </c>
      <c r="D16" s="300"/>
      <c r="E16" s="17"/>
      <c r="F16" s="22">
        <v>170</v>
      </c>
      <c r="G16" s="22">
        <v>1469</v>
      </c>
      <c r="H16" s="22">
        <v>980</v>
      </c>
      <c r="I16" s="22">
        <v>825</v>
      </c>
      <c r="J16" s="22">
        <v>773</v>
      </c>
      <c r="K16" s="22">
        <v>867</v>
      </c>
      <c r="L16" s="22">
        <v>1254</v>
      </c>
      <c r="M16" s="22">
        <v>1996</v>
      </c>
      <c r="N16" s="22">
        <v>1631</v>
      </c>
      <c r="O16" s="22">
        <v>1249</v>
      </c>
      <c r="P16" s="22">
        <v>1722</v>
      </c>
      <c r="Q16" s="22">
        <v>1338</v>
      </c>
      <c r="R16" s="22">
        <v>1712</v>
      </c>
      <c r="S16" s="22">
        <v>654</v>
      </c>
      <c r="T16" s="22">
        <v>914</v>
      </c>
      <c r="U16" s="17">
        <f t="shared" si="0"/>
        <v>17554</v>
      </c>
      <c r="V16" s="26"/>
      <c r="W16" s="11"/>
      <c r="X16" s="406"/>
    </row>
    <row r="17" spans="1:24">
      <c r="A17" s="10"/>
      <c r="B17" s="12"/>
      <c r="C17" s="27" t="s">
        <v>19</v>
      </c>
      <c r="D17" s="300"/>
      <c r="E17" s="17"/>
      <c r="F17" s="22">
        <v>170</v>
      </c>
      <c r="G17" s="22">
        <v>1469</v>
      </c>
      <c r="H17" s="22">
        <v>3</v>
      </c>
      <c r="I17" s="22">
        <v>816</v>
      </c>
      <c r="J17" s="22">
        <v>769</v>
      </c>
      <c r="K17" s="22">
        <v>732</v>
      </c>
      <c r="L17" s="22">
        <v>967</v>
      </c>
      <c r="M17" s="22">
        <v>1912</v>
      </c>
      <c r="N17" s="22">
        <v>1607</v>
      </c>
      <c r="O17" s="22">
        <v>1233</v>
      </c>
      <c r="P17" s="22">
        <v>1694</v>
      </c>
      <c r="Q17" s="22">
        <v>1324</v>
      </c>
      <c r="R17" s="22">
        <v>1638</v>
      </c>
      <c r="S17" s="22">
        <v>646</v>
      </c>
      <c r="T17" s="22">
        <v>914</v>
      </c>
      <c r="U17" s="17">
        <f t="shared" si="0"/>
        <v>15894</v>
      </c>
      <c r="V17" s="26"/>
      <c r="W17" s="11"/>
      <c r="X17" s="406"/>
    </row>
    <row r="18" spans="1:24">
      <c r="A18" s="10"/>
      <c r="B18" s="12"/>
      <c r="C18" s="27" t="s">
        <v>23</v>
      </c>
      <c r="D18" s="300"/>
      <c r="E18" s="17"/>
      <c r="F18" s="22"/>
      <c r="G18" s="22"/>
      <c r="H18" s="22"/>
      <c r="I18" s="22"/>
      <c r="J18" s="22"/>
      <c r="K18" s="22"/>
      <c r="L18" s="22"/>
      <c r="M18" s="22">
        <v>25</v>
      </c>
      <c r="N18" s="22">
        <v>11</v>
      </c>
      <c r="O18" s="22">
        <v>5</v>
      </c>
      <c r="P18" s="22">
        <v>19</v>
      </c>
      <c r="Q18" s="22">
        <v>7</v>
      </c>
      <c r="R18" s="22">
        <v>32</v>
      </c>
      <c r="S18" s="22">
        <v>6</v>
      </c>
      <c r="T18" s="22"/>
      <c r="U18" s="17">
        <f t="shared" si="0"/>
        <v>105</v>
      </c>
      <c r="V18" s="26"/>
      <c r="W18" s="11"/>
      <c r="X18" s="406"/>
    </row>
    <row r="19" spans="1:24">
      <c r="A19" s="10"/>
      <c r="B19" s="12"/>
      <c r="C19" s="27" t="s">
        <v>24</v>
      </c>
      <c r="D19" s="300"/>
      <c r="E19" s="17"/>
      <c r="F19" s="22"/>
      <c r="G19" s="22"/>
      <c r="H19" s="22"/>
      <c r="I19" s="22"/>
      <c r="J19" s="22"/>
      <c r="K19" s="22"/>
      <c r="L19" s="22"/>
      <c r="M19" s="22">
        <v>1</v>
      </c>
      <c r="N19" s="22"/>
      <c r="O19" s="22"/>
      <c r="P19" s="22"/>
      <c r="Q19" s="22"/>
      <c r="R19" s="22"/>
      <c r="S19" s="22"/>
      <c r="T19" s="22"/>
      <c r="U19" s="17">
        <f t="shared" si="0"/>
        <v>1</v>
      </c>
      <c r="V19" s="26"/>
      <c r="W19" s="11"/>
      <c r="X19" s="406"/>
    </row>
    <row r="20" spans="1:24">
      <c r="A20" s="10"/>
      <c r="B20" s="12"/>
      <c r="C20" s="27" t="s">
        <v>20</v>
      </c>
      <c r="D20" s="300"/>
      <c r="E20" s="17"/>
      <c r="F20" s="22"/>
      <c r="G20" s="22"/>
      <c r="H20" s="22">
        <v>1</v>
      </c>
      <c r="I20" s="22">
        <v>9</v>
      </c>
      <c r="J20" s="22">
        <v>1</v>
      </c>
      <c r="K20" s="22"/>
      <c r="L20" s="22">
        <v>224</v>
      </c>
      <c r="M20" s="22">
        <v>28</v>
      </c>
      <c r="N20" s="22">
        <v>6</v>
      </c>
      <c r="O20" s="22">
        <v>5</v>
      </c>
      <c r="P20" s="22">
        <v>3</v>
      </c>
      <c r="Q20" s="22">
        <v>4</v>
      </c>
      <c r="R20" s="22">
        <v>42</v>
      </c>
      <c r="S20" s="22">
        <v>1</v>
      </c>
      <c r="T20" s="22"/>
      <c r="U20" s="17">
        <f t="shared" si="0"/>
        <v>324</v>
      </c>
      <c r="V20" s="26"/>
      <c r="W20" s="11"/>
      <c r="X20" s="406"/>
    </row>
    <row r="21" spans="1:24">
      <c r="A21" s="10"/>
      <c r="B21" s="12"/>
      <c r="C21" s="27" t="s">
        <v>21</v>
      </c>
      <c r="D21" s="300"/>
      <c r="E21" s="17"/>
      <c r="F21" s="22"/>
      <c r="G21" s="22"/>
      <c r="H21" s="22"/>
      <c r="I21" s="22"/>
      <c r="J21" s="22">
        <v>3</v>
      </c>
      <c r="K21" s="22">
        <v>135</v>
      </c>
      <c r="L21" s="22">
        <v>63</v>
      </c>
      <c r="M21" s="22">
        <v>30</v>
      </c>
      <c r="N21" s="22">
        <v>7</v>
      </c>
      <c r="O21" s="22">
        <v>6</v>
      </c>
      <c r="P21" s="22">
        <v>6</v>
      </c>
      <c r="Q21" s="22">
        <v>3</v>
      </c>
      <c r="R21" s="22"/>
      <c r="S21" s="22">
        <v>1</v>
      </c>
      <c r="T21" s="22"/>
      <c r="U21" s="17">
        <f t="shared" si="0"/>
        <v>254</v>
      </c>
      <c r="V21" s="26"/>
      <c r="W21" s="11"/>
      <c r="X21" s="406"/>
    </row>
    <row r="22" spans="1:24">
      <c r="A22" s="10"/>
      <c r="B22" s="12"/>
      <c r="C22" s="20" t="s">
        <v>170</v>
      </c>
      <c r="D22" s="300"/>
      <c r="E22" s="17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>
        <v>1</v>
      </c>
      <c r="Q22" s="22"/>
      <c r="R22" s="22"/>
      <c r="S22" s="22"/>
      <c r="T22" s="22"/>
      <c r="U22" s="17">
        <f t="shared" si="0"/>
        <v>1</v>
      </c>
      <c r="V22" s="26"/>
      <c r="W22" s="11"/>
      <c r="X22" s="406"/>
    </row>
    <row r="23" spans="1:24">
      <c r="A23" s="10"/>
      <c r="B23" s="12"/>
      <c r="C23" s="27" t="s">
        <v>24</v>
      </c>
      <c r="D23" s="300"/>
      <c r="E23" s="17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>
        <v>1</v>
      </c>
      <c r="Q23" s="22"/>
      <c r="R23" s="22"/>
      <c r="S23" s="22"/>
      <c r="T23" s="22"/>
      <c r="U23" s="17">
        <f t="shared" si="0"/>
        <v>1</v>
      </c>
      <c r="V23" s="26"/>
      <c r="W23" s="11"/>
      <c r="X23" s="406"/>
    </row>
    <row r="24" spans="1:24">
      <c r="A24" s="10"/>
      <c r="B24" s="12"/>
      <c r="C24" s="20" t="s">
        <v>25</v>
      </c>
      <c r="D24" s="300"/>
      <c r="E24" s="17"/>
      <c r="F24" s="22"/>
      <c r="G24" s="22"/>
      <c r="H24" s="22"/>
      <c r="I24" s="22"/>
      <c r="J24" s="22"/>
      <c r="K24" s="22"/>
      <c r="L24" s="22"/>
      <c r="M24" s="22"/>
      <c r="N24" s="22"/>
      <c r="O24" s="22">
        <v>8</v>
      </c>
      <c r="P24" s="22">
        <v>57</v>
      </c>
      <c r="Q24" s="22">
        <v>78</v>
      </c>
      <c r="R24" s="22">
        <v>20</v>
      </c>
      <c r="S24" s="22">
        <v>2</v>
      </c>
      <c r="T24" s="22">
        <v>1</v>
      </c>
      <c r="U24" s="17">
        <f t="shared" si="0"/>
        <v>166</v>
      </c>
      <c r="V24" s="26"/>
      <c r="W24" s="11"/>
      <c r="X24" s="406"/>
    </row>
    <row r="25" spans="1:24">
      <c r="A25" s="10"/>
      <c r="B25" s="12"/>
      <c r="C25" s="27" t="s">
        <v>19</v>
      </c>
      <c r="D25" s="300"/>
      <c r="E25" s="17"/>
      <c r="F25" s="22"/>
      <c r="G25" s="22"/>
      <c r="H25" s="22"/>
      <c r="I25" s="22"/>
      <c r="J25" s="22"/>
      <c r="K25" s="22"/>
      <c r="L25" s="22"/>
      <c r="M25" s="22"/>
      <c r="N25" s="22"/>
      <c r="O25" s="22">
        <v>8</v>
      </c>
      <c r="P25" s="22">
        <v>57</v>
      </c>
      <c r="Q25" s="22">
        <v>76</v>
      </c>
      <c r="R25" s="22">
        <v>20</v>
      </c>
      <c r="S25" s="22">
        <v>2</v>
      </c>
      <c r="T25" s="22">
        <v>1</v>
      </c>
      <c r="U25" s="17">
        <f t="shared" si="0"/>
        <v>164</v>
      </c>
      <c r="V25" s="26"/>
      <c r="W25" s="11"/>
      <c r="X25" s="406"/>
    </row>
    <row r="26" spans="1:24">
      <c r="A26" s="10"/>
      <c r="B26" s="12"/>
      <c r="C26" s="27" t="s">
        <v>20</v>
      </c>
      <c r="D26" s="300"/>
      <c r="E26" s="1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>
        <v>2</v>
      </c>
      <c r="R26" s="22"/>
      <c r="S26" s="22"/>
      <c r="T26" s="22"/>
      <c r="U26" s="17">
        <f t="shared" si="0"/>
        <v>2</v>
      </c>
      <c r="V26" s="26"/>
      <c r="W26" s="11"/>
      <c r="X26" s="406"/>
    </row>
    <row r="27" spans="1:24">
      <c r="A27" s="10"/>
      <c r="B27" s="12"/>
      <c r="C27" s="25" t="s">
        <v>26</v>
      </c>
      <c r="D27" s="307"/>
      <c r="E27" s="17"/>
      <c r="F27" s="17"/>
      <c r="G27" s="17"/>
      <c r="H27" s="17"/>
      <c r="I27" s="17"/>
      <c r="J27" s="17">
        <v>227</v>
      </c>
      <c r="K27" s="17">
        <v>1047</v>
      </c>
      <c r="L27" s="17">
        <v>759</v>
      </c>
      <c r="M27" s="17">
        <v>844</v>
      </c>
      <c r="N27" s="17">
        <v>569</v>
      </c>
      <c r="O27" s="17">
        <v>314</v>
      </c>
      <c r="P27" s="17">
        <v>534</v>
      </c>
      <c r="Q27" s="17">
        <v>604</v>
      </c>
      <c r="R27" s="17">
        <v>1041</v>
      </c>
      <c r="S27" s="17">
        <v>262</v>
      </c>
      <c r="T27" s="17">
        <v>670</v>
      </c>
      <c r="U27" s="17">
        <f t="shared" si="0"/>
        <v>6871</v>
      </c>
      <c r="V27" s="18"/>
      <c r="W27" s="11"/>
      <c r="X27" s="406"/>
    </row>
    <row r="28" spans="1:24">
      <c r="A28" s="10"/>
      <c r="B28" s="12"/>
      <c r="C28" s="19" t="s">
        <v>27</v>
      </c>
      <c r="D28" s="305"/>
      <c r="E28" s="17"/>
      <c r="F28" s="17"/>
      <c r="G28" s="17"/>
      <c r="H28" s="17"/>
      <c r="I28" s="17"/>
      <c r="J28" s="17"/>
      <c r="K28" s="17"/>
      <c r="L28" s="17">
        <v>112</v>
      </c>
      <c r="M28" s="17">
        <v>311</v>
      </c>
      <c r="N28" s="17">
        <v>131</v>
      </c>
      <c r="O28" s="17">
        <v>28</v>
      </c>
      <c r="P28" s="17">
        <v>36</v>
      </c>
      <c r="Q28" s="17">
        <v>11</v>
      </c>
      <c r="R28" s="17">
        <v>27</v>
      </c>
      <c r="S28" s="17"/>
      <c r="T28" s="17">
        <v>67</v>
      </c>
      <c r="U28" s="17">
        <f t="shared" si="0"/>
        <v>723</v>
      </c>
      <c r="V28" s="18"/>
      <c r="W28" s="11"/>
      <c r="X28" s="406"/>
    </row>
    <row r="29" spans="1:24">
      <c r="A29" s="10"/>
      <c r="B29" s="12"/>
      <c r="C29" s="20" t="s">
        <v>28</v>
      </c>
      <c r="D29" s="300"/>
      <c r="E29" s="22"/>
      <c r="F29" s="22"/>
      <c r="G29" s="22"/>
      <c r="H29" s="22"/>
      <c r="I29" s="22"/>
      <c r="J29" s="22"/>
      <c r="K29" s="22"/>
      <c r="L29" s="22">
        <v>110</v>
      </c>
      <c r="M29" s="22">
        <v>301</v>
      </c>
      <c r="N29" s="22">
        <v>105</v>
      </c>
      <c r="O29" s="22">
        <v>6</v>
      </c>
      <c r="P29" s="22">
        <v>2</v>
      </c>
      <c r="Q29" s="22"/>
      <c r="R29" s="22"/>
      <c r="S29" s="22"/>
      <c r="T29" s="22">
        <v>67</v>
      </c>
      <c r="U29" s="17">
        <f t="shared" si="0"/>
        <v>591</v>
      </c>
      <c r="V29" s="26"/>
      <c r="W29" s="11"/>
      <c r="X29" s="406"/>
    </row>
    <row r="30" spans="1:24">
      <c r="A30" s="10"/>
      <c r="B30" s="12"/>
      <c r="C30" s="27" t="s">
        <v>19</v>
      </c>
      <c r="D30" s="300"/>
      <c r="E30" s="22"/>
      <c r="F30" s="22"/>
      <c r="G30" s="22"/>
      <c r="H30" s="22"/>
      <c r="I30" s="22"/>
      <c r="J30" s="22"/>
      <c r="K30" s="22"/>
      <c r="L30" s="22">
        <v>106</v>
      </c>
      <c r="M30" s="22">
        <v>288</v>
      </c>
      <c r="N30" s="22">
        <v>105</v>
      </c>
      <c r="O30" s="22">
        <v>5</v>
      </c>
      <c r="P30" s="22">
        <v>2</v>
      </c>
      <c r="Q30" s="22"/>
      <c r="R30" s="22"/>
      <c r="S30" s="22"/>
      <c r="T30" s="22">
        <v>65</v>
      </c>
      <c r="U30" s="17">
        <f t="shared" si="0"/>
        <v>571</v>
      </c>
      <c r="V30" s="26"/>
      <c r="W30" s="11"/>
      <c r="X30" s="406"/>
    </row>
    <row r="31" spans="1:24">
      <c r="A31" s="10"/>
      <c r="B31" s="12"/>
      <c r="C31" s="27" t="s">
        <v>20</v>
      </c>
      <c r="D31" s="30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>
        <v>1</v>
      </c>
      <c r="U31" s="17">
        <f t="shared" si="0"/>
        <v>1</v>
      </c>
      <c r="V31" s="26"/>
      <c r="W31" s="11"/>
      <c r="X31" s="406"/>
    </row>
    <row r="32" spans="1:24">
      <c r="A32" s="10"/>
      <c r="B32" s="12"/>
      <c r="C32" s="27" t="s">
        <v>21</v>
      </c>
      <c r="D32" s="300"/>
      <c r="E32" s="22"/>
      <c r="F32" s="22"/>
      <c r="G32" s="22"/>
      <c r="H32" s="22"/>
      <c r="I32" s="22"/>
      <c r="J32" s="22"/>
      <c r="K32" s="22"/>
      <c r="L32" s="22">
        <v>4</v>
      </c>
      <c r="M32" s="22">
        <v>13</v>
      </c>
      <c r="N32" s="22"/>
      <c r="O32" s="22">
        <v>1</v>
      </c>
      <c r="P32" s="22"/>
      <c r="Q32" s="22"/>
      <c r="R32" s="22"/>
      <c r="S32" s="22"/>
      <c r="T32" s="22">
        <v>1</v>
      </c>
      <c r="U32" s="17">
        <f t="shared" si="0"/>
        <v>19</v>
      </c>
      <c r="V32" s="26"/>
      <c r="W32" s="11"/>
      <c r="X32" s="406"/>
    </row>
    <row r="33" spans="1:24">
      <c r="A33" s="10"/>
      <c r="B33" s="12"/>
      <c r="C33" s="20" t="s">
        <v>29</v>
      </c>
      <c r="D33" s="300"/>
      <c r="E33" s="22"/>
      <c r="F33" s="22"/>
      <c r="G33" s="22"/>
      <c r="H33" s="22"/>
      <c r="I33" s="22"/>
      <c r="J33" s="22"/>
      <c r="K33" s="22"/>
      <c r="L33" s="22"/>
      <c r="M33" s="22">
        <v>10</v>
      </c>
      <c r="N33" s="22">
        <v>19</v>
      </c>
      <c r="O33" s="22">
        <v>6</v>
      </c>
      <c r="P33" s="22">
        <v>15</v>
      </c>
      <c r="Q33" s="22">
        <v>6</v>
      </c>
      <c r="R33" s="22">
        <v>18</v>
      </c>
      <c r="S33" s="22"/>
      <c r="T33" s="22"/>
      <c r="U33" s="17">
        <f t="shared" si="0"/>
        <v>74</v>
      </c>
      <c r="V33" s="26"/>
      <c r="W33" s="11"/>
      <c r="X33" s="406"/>
    </row>
    <row r="34" spans="1:24">
      <c r="A34" s="10"/>
      <c r="B34" s="12"/>
      <c r="C34" s="27" t="s">
        <v>19</v>
      </c>
      <c r="D34" s="300"/>
      <c r="E34" s="22"/>
      <c r="F34" s="22"/>
      <c r="G34" s="22"/>
      <c r="H34" s="22"/>
      <c r="I34" s="22"/>
      <c r="J34" s="22"/>
      <c r="K34" s="22"/>
      <c r="L34" s="22"/>
      <c r="M34" s="22">
        <v>10</v>
      </c>
      <c r="N34" s="22">
        <v>19</v>
      </c>
      <c r="O34" s="22">
        <v>5</v>
      </c>
      <c r="P34" s="22">
        <v>14</v>
      </c>
      <c r="Q34" s="22">
        <v>6</v>
      </c>
      <c r="R34" s="22">
        <v>18</v>
      </c>
      <c r="S34" s="22"/>
      <c r="T34" s="22"/>
      <c r="U34" s="17">
        <f t="shared" si="0"/>
        <v>72</v>
      </c>
      <c r="V34" s="26"/>
      <c r="W34" s="11"/>
      <c r="X34" s="406"/>
    </row>
    <row r="35" spans="1:24">
      <c r="A35" s="10"/>
      <c r="B35" s="12"/>
      <c r="C35" s="27" t="s">
        <v>23</v>
      </c>
      <c r="D35" s="300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>
        <v>1</v>
      </c>
      <c r="Q35" s="22"/>
      <c r="R35" s="22"/>
      <c r="S35" s="22"/>
      <c r="T35" s="22"/>
      <c r="U35" s="17">
        <f t="shared" si="0"/>
        <v>1</v>
      </c>
      <c r="V35" s="26"/>
      <c r="W35" s="11"/>
      <c r="X35" s="406"/>
    </row>
    <row r="36" spans="1:24">
      <c r="A36" s="10"/>
      <c r="B36" s="12"/>
      <c r="C36" s="27" t="s">
        <v>21</v>
      </c>
      <c r="D36" s="300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>
        <v>1</v>
      </c>
      <c r="P36" s="22"/>
      <c r="Q36" s="22"/>
      <c r="R36" s="22"/>
      <c r="S36" s="22"/>
      <c r="T36" s="22"/>
      <c r="U36" s="17">
        <f t="shared" si="0"/>
        <v>1</v>
      </c>
      <c r="V36" s="26"/>
      <c r="W36" s="11"/>
      <c r="X36" s="406"/>
    </row>
    <row r="37" spans="1:24">
      <c r="A37" s="10"/>
      <c r="B37" s="12"/>
      <c r="C37" s="20" t="s">
        <v>30</v>
      </c>
      <c r="D37" s="300"/>
      <c r="E37" s="22"/>
      <c r="F37" s="22"/>
      <c r="G37" s="22"/>
      <c r="H37" s="22"/>
      <c r="I37" s="22"/>
      <c r="J37" s="22"/>
      <c r="K37" s="22"/>
      <c r="L37" s="22">
        <v>2</v>
      </c>
      <c r="M37" s="22"/>
      <c r="N37" s="22">
        <v>7</v>
      </c>
      <c r="O37" s="22">
        <v>16</v>
      </c>
      <c r="P37" s="22">
        <v>19</v>
      </c>
      <c r="Q37" s="22">
        <v>5</v>
      </c>
      <c r="R37" s="22">
        <v>9</v>
      </c>
      <c r="S37" s="22"/>
      <c r="T37" s="22"/>
      <c r="U37" s="17">
        <f t="shared" si="0"/>
        <v>58</v>
      </c>
      <c r="V37" s="26"/>
      <c r="W37" s="11"/>
      <c r="X37" s="406"/>
    </row>
    <row r="38" spans="1:24">
      <c r="A38" s="10"/>
      <c r="B38" s="12"/>
      <c r="C38" s="27" t="s">
        <v>19</v>
      </c>
      <c r="D38" s="300"/>
      <c r="E38" s="22"/>
      <c r="F38" s="22"/>
      <c r="G38" s="22"/>
      <c r="H38" s="22"/>
      <c r="I38" s="22"/>
      <c r="J38" s="22"/>
      <c r="K38" s="22"/>
      <c r="L38" s="22">
        <v>2</v>
      </c>
      <c r="M38" s="22"/>
      <c r="N38" s="22">
        <v>7</v>
      </c>
      <c r="O38" s="22">
        <v>13</v>
      </c>
      <c r="P38" s="22">
        <v>17</v>
      </c>
      <c r="Q38" s="22">
        <v>4</v>
      </c>
      <c r="R38" s="22">
        <v>9</v>
      </c>
      <c r="S38" s="22"/>
      <c r="T38" s="22"/>
      <c r="U38" s="17">
        <f t="shared" si="0"/>
        <v>52</v>
      </c>
      <c r="V38" s="26"/>
      <c r="W38" s="11"/>
      <c r="X38" s="406"/>
    </row>
    <row r="39" spans="1:24">
      <c r="A39" s="10"/>
      <c r="B39" s="12"/>
      <c r="C39" s="27" t="s">
        <v>24</v>
      </c>
      <c r="D39" s="300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>
        <v>1</v>
      </c>
      <c r="P39" s="22">
        <v>1</v>
      </c>
      <c r="Q39" s="22"/>
      <c r="R39" s="22"/>
      <c r="S39" s="22"/>
      <c r="T39" s="22"/>
      <c r="U39" s="17">
        <f t="shared" si="0"/>
        <v>2</v>
      </c>
      <c r="V39" s="26"/>
      <c r="W39" s="11"/>
      <c r="X39" s="406"/>
    </row>
    <row r="40" spans="1:24">
      <c r="A40" s="10"/>
      <c r="B40" s="12"/>
      <c r="C40" s="27" t="s">
        <v>21</v>
      </c>
      <c r="D40" s="300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>
        <v>2</v>
      </c>
      <c r="P40" s="22">
        <v>1</v>
      </c>
      <c r="Q40" s="22">
        <v>1</v>
      </c>
      <c r="R40" s="22"/>
      <c r="S40" s="22"/>
      <c r="T40" s="22"/>
      <c r="U40" s="17">
        <f t="shared" si="0"/>
        <v>4</v>
      </c>
      <c r="V40" s="26"/>
      <c r="W40" s="11"/>
      <c r="X40" s="406"/>
    </row>
    <row r="41" spans="1:24">
      <c r="A41" s="10"/>
      <c r="B41" s="12"/>
      <c r="C41" s="28" t="s">
        <v>26</v>
      </c>
      <c r="D41" s="307"/>
      <c r="E41" s="17"/>
      <c r="F41" s="17"/>
      <c r="G41" s="17"/>
      <c r="H41" s="17"/>
      <c r="I41" s="17"/>
      <c r="J41" s="17">
        <v>227</v>
      </c>
      <c r="K41" s="17">
        <v>1047</v>
      </c>
      <c r="L41" s="17">
        <v>647</v>
      </c>
      <c r="M41" s="17">
        <v>533</v>
      </c>
      <c r="N41" s="17">
        <v>438</v>
      </c>
      <c r="O41" s="17">
        <v>286</v>
      </c>
      <c r="P41" s="17">
        <v>498</v>
      </c>
      <c r="Q41" s="17">
        <v>593</v>
      </c>
      <c r="R41" s="17">
        <v>1014</v>
      </c>
      <c r="S41" s="17">
        <v>262</v>
      </c>
      <c r="T41" s="17">
        <v>603</v>
      </c>
      <c r="U41" s="17">
        <f t="shared" si="0"/>
        <v>6148</v>
      </c>
      <c r="V41" s="18"/>
      <c r="W41" s="11"/>
      <c r="X41" s="406"/>
    </row>
    <row r="42" spans="1:24">
      <c r="A42" s="10"/>
      <c r="B42" s="12"/>
      <c r="C42" s="20" t="s">
        <v>26</v>
      </c>
      <c r="D42" s="300"/>
      <c r="E42" s="22"/>
      <c r="F42" s="22"/>
      <c r="G42" s="22"/>
      <c r="H42" s="22"/>
      <c r="I42" s="17"/>
      <c r="J42" s="17">
        <v>121</v>
      </c>
      <c r="K42" s="17">
        <v>622</v>
      </c>
      <c r="L42" s="17">
        <v>401</v>
      </c>
      <c r="M42" s="17">
        <v>299</v>
      </c>
      <c r="N42" s="17">
        <v>249</v>
      </c>
      <c r="O42" s="17">
        <v>187</v>
      </c>
      <c r="P42" s="17">
        <v>469</v>
      </c>
      <c r="Q42" s="17">
        <v>593</v>
      </c>
      <c r="R42" s="17">
        <v>1013</v>
      </c>
      <c r="S42" s="17">
        <v>261</v>
      </c>
      <c r="T42" s="17">
        <v>597</v>
      </c>
      <c r="U42" s="17">
        <f t="shared" si="0"/>
        <v>4812</v>
      </c>
      <c r="V42" s="26"/>
      <c r="W42" s="11"/>
      <c r="X42" s="406"/>
    </row>
    <row r="43" spans="1:24">
      <c r="A43" s="10"/>
      <c r="B43" s="12"/>
      <c r="C43" s="27" t="s">
        <v>19</v>
      </c>
      <c r="D43" s="300"/>
      <c r="E43" s="22"/>
      <c r="F43" s="22"/>
      <c r="G43" s="22"/>
      <c r="H43" s="22"/>
      <c r="I43" s="22"/>
      <c r="J43" s="22">
        <v>121</v>
      </c>
      <c r="K43" s="22">
        <v>617</v>
      </c>
      <c r="L43" s="22">
        <v>384</v>
      </c>
      <c r="M43" s="22">
        <v>296</v>
      </c>
      <c r="N43" s="22">
        <v>244</v>
      </c>
      <c r="O43" s="22">
        <v>185</v>
      </c>
      <c r="P43" s="22">
        <v>467</v>
      </c>
      <c r="Q43" s="22">
        <v>591</v>
      </c>
      <c r="R43" s="22">
        <v>1007</v>
      </c>
      <c r="S43" s="22">
        <v>260</v>
      </c>
      <c r="T43" s="22">
        <v>596</v>
      </c>
      <c r="U43" s="17">
        <f t="shared" si="0"/>
        <v>4768</v>
      </c>
      <c r="V43" s="26"/>
      <c r="W43" s="11"/>
      <c r="X43" s="406"/>
    </row>
    <row r="44" spans="1:24">
      <c r="A44" s="10"/>
      <c r="B44" s="12"/>
      <c r="C44" s="27" t="s">
        <v>23</v>
      </c>
      <c r="D44" s="300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>
        <v>1</v>
      </c>
      <c r="S44" s="22"/>
      <c r="T44" s="22"/>
      <c r="U44" s="17">
        <f t="shared" si="0"/>
        <v>1</v>
      </c>
      <c r="V44" s="26"/>
      <c r="W44" s="11"/>
      <c r="X44" s="406"/>
    </row>
    <row r="45" spans="1:24">
      <c r="A45" s="10"/>
      <c r="B45" s="12"/>
      <c r="C45" s="27" t="s">
        <v>24</v>
      </c>
      <c r="D45" s="300"/>
      <c r="E45" s="22"/>
      <c r="F45" s="22"/>
      <c r="G45" s="22"/>
      <c r="H45" s="22"/>
      <c r="I45" s="22"/>
      <c r="J45" s="22"/>
      <c r="K45" s="22"/>
      <c r="L45" s="22"/>
      <c r="M45" s="22"/>
      <c r="N45" s="22">
        <v>1</v>
      </c>
      <c r="O45" s="22"/>
      <c r="P45" s="22"/>
      <c r="Q45" s="22"/>
      <c r="R45" s="22">
        <v>1</v>
      </c>
      <c r="S45" s="22"/>
      <c r="T45" s="22"/>
      <c r="U45" s="17">
        <f t="shared" si="0"/>
        <v>2</v>
      </c>
      <c r="V45" s="26"/>
      <c r="W45" s="11"/>
      <c r="X45" s="406"/>
    </row>
    <row r="46" spans="1:24">
      <c r="A46" s="10"/>
      <c r="B46" s="12"/>
      <c r="C46" s="27" t="s">
        <v>20</v>
      </c>
      <c r="D46" s="300"/>
      <c r="E46" s="22"/>
      <c r="F46" s="22"/>
      <c r="G46" s="22"/>
      <c r="H46" s="22"/>
      <c r="I46" s="22"/>
      <c r="J46" s="22"/>
      <c r="K46" s="22"/>
      <c r="L46" s="22"/>
      <c r="M46" s="22">
        <v>2</v>
      </c>
      <c r="N46" s="22">
        <v>1</v>
      </c>
      <c r="O46" s="22">
        <v>1</v>
      </c>
      <c r="P46" s="22">
        <v>1</v>
      </c>
      <c r="Q46" s="22"/>
      <c r="R46" s="22">
        <v>4</v>
      </c>
      <c r="S46" s="22"/>
      <c r="T46" s="22">
        <v>1</v>
      </c>
      <c r="U46" s="17">
        <f t="shared" si="0"/>
        <v>10</v>
      </c>
      <c r="V46" s="26"/>
      <c r="W46" s="11"/>
      <c r="X46" s="406"/>
    </row>
    <row r="47" spans="1:24">
      <c r="A47" s="10"/>
      <c r="B47" s="12"/>
      <c r="C47" s="27" t="s">
        <v>21</v>
      </c>
      <c r="D47" s="300"/>
      <c r="E47" s="22"/>
      <c r="F47" s="22"/>
      <c r="G47" s="22"/>
      <c r="H47" s="22"/>
      <c r="I47" s="22"/>
      <c r="J47" s="22"/>
      <c r="K47" s="22">
        <v>5</v>
      </c>
      <c r="L47" s="22">
        <v>17</v>
      </c>
      <c r="M47" s="22">
        <v>1</v>
      </c>
      <c r="N47" s="22">
        <v>3</v>
      </c>
      <c r="O47" s="22">
        <v>1</v>
      </c>
      <c r="P47" s="22">
        <v>1</v>
      </c>
      <c r="Q47" s="22">
        <v>2</v>
      </c>
      <c r="R47" s="22"/>
      <c r="S47" s="22">
        <v>1</v>
      </c>
      <c r="T47" s="22"/>
      <c r="U47" s="17">
        <f>SUM(D47:T47)</f>
        <v>31</v>
      </c>
      <c r="V47" s="26"/>
      <c r="W47" s="11"/>
      <c r="X47" s="406"/>
    </row>
    <row r="48" spans="1:24">
      <c r="A48" s="10"/>
      <c r="B48" s="12"/>
      <c r="C48" s="211"/>
      <c r="D48" s="308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381"/>
      <c r="V48" s="26"/>
      <c r="W48" s="11"/>
      <c r="X48" s="406"/>
    </row>
    <row r="49" spans="1:24">
      <c r="A49" s="10"/>
      <c r="B49" s="207"/>
      <c r="C49" s="208"/>
      <c r="D49" s="3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41"/>
      <c r="V49" s="210"/>
      <c r="W49" s="11"/>
      <c r="X49" s="406"/>
    </row>
    <row r="50" spans="1:24">
      <c r="A50" s="10"/>
      <c r="B50" s="12"/>
      <c r="C50" s="29" t="s">
        <v>31</v>
      </c>
      <c r="D50" s="310"/>
      <c r="E50" s="311"/>
      <c r="F50" s="30"/>
      <c r="G50" s="30"/>
      <c r="H50" s="30"/>
      <c r="I50" s="30"/>
      <c r="J50" s="30">
        <v>1</v>
      </c>
      <c r="K50" s="30">
        <v>107</v>
      </c>
      <c r="L50" s="30">
        <v>37</v>
      </c>
      <c r="M50" s="30"/>
      <c r="N50" s="30">
        <v>1</v>
      </c>
      <c r="O50" s="30"/>
      <c r="P50" s="30"/>
      <c r="Q50" s="30"/>
      <c r="R50" s="30"/>
      <c r="S50" s="30"/>
      <c r="T50" s="30"/>
      <c r="U50" s="17">
        <f>SUM(D50:T50)</f>
        <v>146</v>
      </c>
      <c r="V50" s="26"/>
      <c r="W50" s="11"/>
      <c r="X50" s="406"/>
    </row>
    <row r="51" spans="1:24">
      <c r="A51" s="10"/>
      <c r="B51" s="12"/>
      <c r="C51" s="27" t="s">
        <v>19</v>
      </c>
      <c r="D51" s="300"/>
      <c r="E51" s="22"/>
      <c r="F51" s="22"/>
      <c r="G51" s="22"/>
      <c r="H51" s="22"/>
      <c r="I51" s="22"/>
      <c r="J51" s="22">
        <v>1</v>
      </c>
      <c r="K51" s="22">
        <v>105</v>
      </c>
      <c r="L51" s="22">
        <v>37</v>
      </c>
      <c r="M51" s="22"/>
      <c r="N51" s="22">
        <v>1</v>
      </c>
      <c r="O51" s="22"/>
      <c r="P51" s="22"/>
      <c r="Q51" s="22"/>
      <c r="R51" s="22"/>
      <c r="S51" s="22"/>
      <c r="T51" s="22"/>
      <c r="U51" s="17">
        <f t="shared" ref="U51:U91" si="1">SUM(D51:T51)</f>
        <v>144</v>
      </c>
      <c r="V51" s="26"/>
      <c r="W51" s="11"/>
      <c r="X51" s="406"/>
    </row>
    <row r="52" spans="1:24">
      <c r="A52" s="10"/>
      <c r="B52" s="12"/>
      <c r="C52" s="27" t="s">
        <v>21</v>
      </c>
      <c r="D52" s="300"/>
      <c r="E52" s="22"/>
      <c r="F52" s="22"/>
      <c r="G52" s="22"/>
      <c r="H52" s="22"/>
      <c r="I52" s="22"/>
      <c r="J52" s="22"/>
      <c r="K52" s="22">
        <v>2</v>
      </c>
      <c r="L52" s="22"/>
      <c r="M52" s="22"/>
      <c r="N52" s="22"/>
      <c r="O52" s="22"/>
      <c r="P52" s="22"/>
      <c r="Q52" s="22"/>
      <c r="R52" s="22"/>
      <c r="S52" s="22"/>
      <c r="T52" s="22"/>
      <c r="U52" s="17">
        <f t="shared" si="1"/>
        <v>2</v>
      </c>
      <c r="V52" s="26"/>
      <c r="W52" s="11"/>
      <c r="X52" s="406"/>
    </row>
    <row r="53" spans="1:24">
      <c r="A53" s="10"/>
      <c r="B53" s="12"/>
      <c r="C53" s="20" t="s">
        <v>32</v>
      </c>
      <c r="D53" s="300"/>
      <c r="E53" s="22"/>
      <c r="F53" s="22"/>
      <c r="G53" s="22"/>
      <c r="H53" s="22"/>
      <c r="I53" s="22"/>
      <c r="J53" s="22">
        <v>105</v>
      </c>
      <c r="K53" s="22">
        <v>317</v>
      </c>
      <c r="L53" s="22">
        <v>209</v>
      </c>
      <c r="M53" s="22">
        <v>234</v>
      </c>
      <c r="N53" s="22">
        <v>188</v>
      </c>
      <c r="O53" s="22">
        <v>99</v>
      </c>
      <c r="P53" s="22">
        <v>29</v>
      </c>
      <c r="Q53" s="22"/>
      <c r="R53" s="22">
        <v>1</v>
      </c>
      <c r="S53" s="22">
        <v>1</v>
      </c>
      <c r="T53" s="22">
        <v>6</v>
      </c>
      <c r="U53" s="17">
        <f t="shared" si="1"/>
        <v>1189</v>
      </c>
      <c r="V53" s="26"/>
      <c r="W53" s="11"/>
      <c r="X53" s="406"/>
    </row>
    <row r="54" spans="1:24">
      <c r="A54" s="10"/>
      <c r="B54" s="12"/>
      <c r="C54" s="27" t="s">
        <v>19</v>
      </c>
      <c r="D54" s="300"/>
      <c r="E54" s="22"/>
      <c r="F54" s="22"/>
      <c r="G54" s="22"/>
      <c r="H54" s="22"/>
      <c r="I54" s="22"/>
      <c r="J54" s="22">
        <v>105</v>
      </c>
      <c r="K54" s="22">
        <v>314</v>
      </c>
      <c r="L54" s="22">
        <v>208</v>
      </c>
      <c r="M54" s="22">
        <v>232</v>
      </c>
      <c r="N54" s="22">
        <v>187</v>
      </c>
      <c r="O54" s="22">
        <v>98</v>
      </c>
      <c r="P54" s="22">
        <v>29</v>
      </c>
      <c r="Q54" s="22"/>
      <c r="R54" s="22">
        <v>1</v>
      </c>
      <c r="S54" s="22">
        <v>1</v>
      </c>
      <c r="T54" s="22">
        <v>6</v>
      </c>
      <c r="U54" s="17">
        <f t="shared" si="1"/>
        <v>1181</v>
      </c>
      <c r="V54" s="26"/>
      <c r="W54" s="11"/>
      <c r="X54" s="406"/>
    </row>
    <row r="55" spans="1:24">
      <c r="A55" s="10"/>
      <c r="B55" s="12"/>
      <c r="C55" s="27" t="s">
        <v>21</v>
      </c>
      <c r="D55" s="300"/>
      <c r="E55" s="22"/>
      <c r="F55" s="22"/>
      <c r="G55" s="22"/>
      <c r="H55" s="22"/>
      <c r="I55" s="22"/>
      <c r="J55" s="22"/>
      <c r="K55" s="22">
        <v>3</v>
      </c>
      <c r="L55" s="22">
        <v>1</v>
      </c>
      <c r="M55" s="22">
        <v>2</v>
      </c>
      <c r="N55" s="22">
        <v>1</v>
      </c>
      <c r="O55" s="22">
        <v>1</v>
      </c>
      <c r="P55" s="22"/>
      <c r="Q55" s="22"/>
      <c r="R55" s="22"/>
      <c r="S55" s="22"/>
      <c r="T55" s="22"/>
      <c r="U55" s="17">
        <f t="shared" si="1"/>
        <v>8</v>
      </c>
      <c r="V55" s="26"/>
      <c r="W55" s="11"/>
      <c r="X55" s="406"/>
    </row>
    <row r="56" spans="1:24">
      <c r="A56" s="10"/>
      <c r="B56" s="12"/>
      <c r="C56" s="20" t="s">
        <v>33</v>
      </c>
      <c r="D56" s="300"/>
      <c r="E56" s="22"/>
      <c r="F56" s="22"/>
      <c r="G56" s="22"/>
      <c r="H56" s="22"/>
      <c r="I56" s="22"/>
      <c r="J56" s="22"/>
      <c r="K56" s="22">
        <v>1</v>
      </c>
      <c r="L56" s="22"/>
      <c r="M56" s="22"/>
      <c r="N56" s="22"/>
      <c r="O56" s="22"/>
      <c r="P56" s="22"/>
      <c r="Q56" s="22"/>
      <c r="R56" s="22"/>
      <c r="S56" s="22"/>
      <c r="T56" s="22"/>
      <c r="U56" s="17">
        <f t="shared" si="1"/>
        <v>1</v>
      </c>
      <c r="V56" s="26"/>
      <c r="W56" s="11"/>
      <c r="X56" s="406"/>
    </row>
    <row r="57" spans="1:24">
      <c r="A57" s="10"/>
      <c r="B57" s="12"/>
      <c r="C57" s="27" t="s">
        <v>19</v>
      </c>
      <c r="D57" s="300"/>
      <c r="E57" s="22"/>
      <c r="F57" s="22"/>
      <c r="G57" s="22"/>
      <c r="H57" s="22"/>
      <c r="I57" s="22"/>
      <c r="J57" s="22"/>
      <c r="K57" s="22">
        <v>1</v>
      </c>
      <c r="L57" s="22"/>
      <c r="M57" s="22"/>
      <c r="N57" s="22"/>
      <c r="O57" s="22"/>
      <c r="P57" s="22"/>
      <c r="Q57" s="22"/>
      <c r="R57" s="22"/>
      <c r="S57" s="22"/>
      <c r="T57" s="22"/>
      <c r="U57" s="17">
        <f t="shared" si="1"/>
        <v>1</v>
      </c>
      <c r="V57" s="26"/>
      <c r="W57" s="11"/>
      <c r="X57" s="406"/>
    </row>
    <row r="58" spans="1:24">
      <c r="A58" s="10"/>
      <c r="B58" s="12"/>
      <c r="C58" s="25" t="s">
        <v>34</v>
      </c>
      <c r="D58" s="307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7">
        <v>9</v>
      </c>
      <c r="P58" s="17">
        <v>96</v>
      </c>
      <c r="Q58" s="17">
        <v>58</v>
      </c>
      <c r="R58" s="17">
        <v>39</v>
      </c>
      <c r="S58" s="17"/>
      <c r="T58" s="17">
        <v>102</v>
      </c>
      <c r="U58" s="17">
        <f t="shared" si="1"/>
        <v>304</v>
      </c>
      <c r="V58" s="26"/>
      <c r="W58" s="11"/>
      <c r="X58" s="406"/>
    </row>
    <row r="59" spans="1:24">
      <c r="A59" s="10"/>
      <c r="B59" s="12"/>
      <c r="C59" s="19" t="s">
        <v>35</v>
      </c>
      <c r="D59" s="305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17">
        <v>9</v>
      </c>
      <c r="P59" s="17">
        <v>96</v>
      </c>
      <c r="Q59" s="17">
        <v>58</v>
      </c>
      <c r="R59" s="17">
        <v>39</v>
      </c>
      <c r="S59" s="17"/>
      <c r="T59" s="17">
        <v>102</v>
      </c>
      <c r="U59" s="17">
        <f t="shared" si="1"/>
        <v>304</v>
      </c>
      <c r="V59" s="26"/>
      <c r="W59" s="11"/>
      <c r="X59" s="406"/>
    </row>
    <row r="60" spans="1:24">
      <c r="A60" s="10"/>
      <c r="B60" s="12"/>
      <c r="C60" s="20" t="s">
        <v>36</v>
      </c>
      <c r="D60" s="300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>
        <v>9</v>
      </c>
      <c r="P60" s="22">
        <v>96</v>
      </c>
      <c r="Q60" s="22">
        <v>58</v>
      </c>
      <c r="R60" s="22">
        <v>39</v>
      </c>
      <c r="S60" s="22"/>
      <c r="T60" s="22">
        <v>36</v>
      </c>
      <c r="U60" s="17">
        <f t="shared" si="1"/>
        <v>238</v>
      </c>
      <c r="V60" s="26"/>
      <c r="W60" s="11"/>
      <c r="X60" s="406"/>
    </row>
    <row r="61" spans="1:24">
      <c r="A61" s="10"/>
      <c r="B61" s="12"/>
      <c r="C61" s="27" t="s">
        <v>19</v>
      </c>
      <c r="D61" s="30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>
        <v>9</v>
      </c>
      <c r="P61" s="22">
        <v>96</v>
      </c>
      <c r="Q61" s="22">
        <v>57</v>
      </c>
      <c r="R61" s="22">
        <v>39</v>
      </c>
      <c r="S61" s="22"/>
      <c r="T61" s="22">
        <v>36</v>
      </c>
      <c r="U61" s="17">
        <f t="shared" si="1"/>
        <v>237</v>
      </c>
      <c r="V61" s="26"/>
      <c r="W61" s="11"/>
      <c r="X61" s="406"/>
    </row>
    <row r="62" spans="1:24">
      <c r="A62" s="10"/>
      <c r="B62" s="12"/>
      <c r="C62" s="27" t="s">
        <v>20</v>
      </c>
      <c r="D62" s="300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>
        <v>1</v>
      </c>
      <c r="R62" s="22"/>
      <c r="S62" s="22"/>
      <c r="T62" s="22"/>
      <c r="U62" s="17">
        <f t="shared" si="1"/>
        <v>1</v>
      </c>
      <c r="V62" s="26"/>
      <c r="W62" s="11"/>
      <c r="X62" s="406"/>
    </row>
    <row r="63" spans="1:24">
      <c r="A63" s="10"/>
      <c r="B63" s="12"/>
      <c r="C63" s="20" t="s">
        <v>155</v>
      </c>
      <c r="D63" s="300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>
        <v>66</v>
      </c>
      <c r="U63" s="17">
        <f t="shared" si="1"/>
        <v>66</v>
      </c>
      <c r="V63" s="26"/>
      <c r="W63" s="11"/>
      <c r="X63" s="406"/>
    </row>
    <row r="64" spans="1:24">
      <c r="A64" s="10"/>
      <c r="B64" s="12"/>
      <c r="C64" s="27" t="s">
        <v>19</v>
      </c>
      <c r="D64" s="300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>
        <v>66</v>
      </c>
      <c r="U64" s="17">
        <f>SUM(D64:T64)</f>
        <v>66</v>
      </c>
      <c r="V64" s="26"/>
      <c r="W64" s="11"/>
      <c r="X64" s="406"/>
    </row>
    <row r="65" spans="1:24">
      <c r="A65" s="10"/>
      <c r="B65" s="12"/>
      <c r="C65" s="25" t="s">
        <v>37</v>
      </c>
      <c r="D65" s="307"/>
      <c r="E65" s="22"/>
      <c r="F65" s="22"/>
      <c r="G65" s="22"/>
      <c r="H65" s="22"/>
      <c r="I65" s="22"/>
      <c r="J65" s="22"/>
      <c r="K65" s="22"/>
      <c r="L65" s="22"/>
      <c r="M65" s="17">
        <v>2</v>
      </c>
      <c r="N65" s="17">
        <v>110</v>
      </c>
      <c r="O65" s="17">
        <v>48</v>
      </c>
      <c r="P65" s="17">
        <v>50</v>
      </c>
      <c r="Q65" s="17">
        <v>59</v>
      </c>
      <c r="R65" s="17">
        <v>19</v>
      </c>
      <c r="S65" s="17">
        <v>5</v>
      </c>
      <c r="T65" s="17">
        <v>118</v>
      </c>
      <c r="U65" s="17">
        <f t="shared" si="1"/>
        <v>411</v>
      </c>
      <c r="V65" s="26"/>
      <c r="W65" s="11"/>
      <c r="X65" s="406"/>
    </row>
    <row r="66" spans="1:24">
      <c r="A66" s="10"/>
      <c r="B66" s="12"/>
      <c r="C66" s="19" t="s">
        <v>38</v>
      </c>
      <c r="D66" s="305"/>
      <c r="E66" s="22"/>
      <c r="F66" s="22"/>
      <c r="G66" s="22"/>
      <c r="H66" s="22"/>
      <c r="I66" s="22"/>
      <c r="J66" s="22"/>
      <c r="K66" s="22"/>
      <c r="L66" s="22"/>
      <c r="M66" s="17">
        <v>2</v>
      </c>
      <c r="N66" s="17">
        <v>110</v>
      </c>
      <c r="O66" s="17">
        <v>48</v>
      </c>
      <c r="P66" s="17">
        <v>50</v>
      </c>
      <c r="Q66" s="17">
        <v>59</v>
      </c>
      <c r="R66" s="17">
        <v>19</v>
      </c>
      <c r="S66" s="17">
        <v>5</v>
      </c>
      <c r="T66" s="17">
        <v>118</v>
      </c>
      <c r="U66" s="17">
        <f t="shared" si="1"/>
        <v>411</v>
      </c>
      <c r="V66" s="26"/>
      <c r="W66" s="11"/>
      <c r="X66" s="406"/>
    </row>
    <row r="67" spans="1:24">
      <c r="A67" s="10"/>
      <c r="B67" s="12"/>
      <c r="C67" s="20" t="s">
        <v>38</v>
      </c>
      <c r="D67" s="300"/>
      <c r="E67" s="22"/>
      <c r="F67" s="22"/>
      <c r="G67" s="22"/>
      <c r="H67" s="22"/>
      <c r="I67" s="22"/>
      <c r="J67" s="22"/>
      <c r="K67" s="22"/>
      <c r="L67" s="22"/>
      <c r="M67" s="22">
        <v>2</v>
      </c>
      <c r="N67" s="22">
        <v>110</v>
      </c>
      <c r="O67" s="22">
        <v>48</v>
      </c>
      <c r="P67" s="22">
        <v>50</v>
      </c>
      <c r="Q67" s="22">
        <v>59</v>
      </c>
      <c r="R67" s="22">
        <v>19</v>
      </c>
      <c r="S67" s="22">
        <v>5</v>
      </c>
      <c r="T67" s="22">
        <v>118</v>
      </c>
      <c r="U67" s="17">
        <f t="shared" si="1"/>
        <v>411</v>
      </c>
      <c r="V67" s="26"/>
      <c r="W67" s="11"/>
      <c r="X67" s="406"/>
    </row>
    <row r="68" spans="1:24">
      <c r="A68" s="10"/>
      <c r="B68" s="12"/>
      <c r="C68" s="27" t="s">
        <v>19</v>
      </c>
      <c r="D68" s="300"/>
      <c r="E68" s="22"/>
      <c r="F68" s="22"/>
      <c r="G68" s="22"/>
      <c r="H68" s="22"/>
      <c r="I68" s="22"/>
      <c r="J68" s="22"/>
      <c r="K68" s="22"/>
      <c r="L68" s="22"/>
      <c r="M68" s="22">
        <v>2</v>
      </c>
      <c r="N68" s="22">
        <v>108</v>
      </c>
      <c r="O68" s="22">
        <v>47</v>
      </c>
      <c r="P68" s="22">
        <v>50</v>
      </c>
      <c r="Q68" s="22">
        <v>55</v>
      </c>
      <c r="R68" s="22">
        <v>17</v>
      </c>
      <c r="S68" s="22">
        <v>4</v>
      </c>
      <c r="T68" s="22">
        <v>117</v>
      </c>
      <c r="U68" s="17">
        <f t="shared" si="1"/>
        <v>400</v>
      </c>
      <c r="V68" s="26"/>
      <c r="W68" s="11"/>
      <c r="X68" s="406"/>
    </row>
    <row r="69" spans="1:24">
      <c r="A69" s="10"/>
      <c r="B69" s="12"/>
      <c r="C69" s="27" t="s">
        <v>23</v>
      </c>
      <c r="D69" s="300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17">
        <f t="shared" si="1"/>
        <v>0</v>
      </c>
      <c r="V69" s="26"/>
      <c r="W69" s="11"/>
      <c r="X69" s="406"/>
    </row>
    <row r="70" spans="1:24">
      <c r="A70" s="10"/>
      <c r="B70" s="12"/>
      <c r="C70" s="27" t="s">
        <v>24</v>
      </c>
      <c r="D70" s="300"/>
      <c r="E70" s="22"/>
      <c r="F70" s="22"/>
      <c r="G70" s="22"/>
      <c r="H70" s="22"/>
      <c r="I70" s="22"/>
      <c r="J70" s="22"/>
      <c r="K70" s="22"/>
      <c r="L70" s="22"/>
      <c r="M70" s="22"/>
      <c r="N70" s="22">
        <v>1</v>
      </c>
      <c r="O70" s="22">
        <v>1</v>
      </c>
      <c r="P70" s="22"/>
      <c r="Q70" s="22">
        <v>3</v>
      </c>
      <c r="R70" s="22"/>
      <c r="S70" s="22">
        <v>1</v>
      </c>
      <c r="T70" s="22">
        <v>1</v>
      </c>
      <c r="U70" s="17">
        <f t="shared" si="1"/>
        <v>7</v>
      </c>
      <c r="V70" s="26"/>
      <c r="W70" s="11"/>
      <c r="X70" s="406"/>
    </row>
    <row r="71" spans="1:24">
      <c r="A71" s="10"/>
      <c r="B71" s="12"/>
      <c r="C71" s="27" t="s">
        <v>20</v>
      </c>
      <c r="D71" s="300"/>
      <c r="E71" s="22"/>
      <c r="F71" s="22"/>
      <c r="G71" s="22"/>
      <c r="H71" s="22"/>
      <c r="I71" s="22"/>
      <c r="J71" s="22"/>
      <c r="K71" s="22"/>
      <c r="L71" s="22"/>
      <c r="M71" s="22"/>
      <c r="N71" s="22">
        <v>1</v>
      </c>
      <c r="O71" s="22"/>
      <c r="P71" s="22"/>
      <c r="Q71" s="22">
        <v>1</v>
      </c>
      <c r="R71" s="22">
        <v>2</v>
      </c>
      <c r="S71" s="22"/>
      <c r="T71" s="22"/>
      <c r="U71" s="17">
        <f t="shared" si="1"/>
        <v>4</v>
      </c>
      <c r="V71" s="26"/>
      <c r="W71" s="11"/>
      <c r="X71" s="406"/>
    </row>
    <row r="72" spans="1:24">
      <c r="A72" s="10"/>
      <c r="B72" s="12"/>
      <c r="C72" s="25" t="s">
        <v>39</v>
      </c>
      <c r="D72" s="307"/>
      <c r="E72" s="17"/>
      <c r="F72" s="17"/>
      <c r="G72" s="17"/>
      <c r="H72" s="17"/>
      <c r="I72" s="17">
        <v>146</v>
      </c>
      <c r="J72" s="17">
        <v>138</v>
      </c>
      <c r="K72" s="17">
        <v>56</v>
      </c>
      <c r="L72" s="17">
        <v>210</v>
      </c>
      <c r="M72" s="17">
        <v>760</v>
      </c>
      <c r="N72" s="17">
        <v>95</v>
      </c>
      <c r="O72" s="17">
        <v>19</v>
      </c>
      <c r="P72" s="17">
        <v>18</v>
      </c>
      <c r="Q72" s="17">
        <v>19</v>
      </c>
      <c r="R72" s="17">
        <v>118</v>
      </c>
      <c r="S72" s="17">
        <v>32</v>
      </c>
      <c r="T72" s="17">
        <v>62</v>
      </c>
      <c r="U72" s="17">
        <f t="shared" si="1"/>
        <v>1673</v>
      </c>
      <c r="V72" s="18"/>
      <c r="W72" s="11"/>
      <c r="X72" s="406"/>
    </row>
    <row r="73" spans="1:24">
      <c r="A73" s="10"/>
      <c r="B73" s="12"/>
      <c r="C73" s="19" t="s">
        <v>40</v>
      </c>
      <c r="D73" s="305"/>
      <c r="E73" s="17"/>
      <c r="F73" s="17"/>
      <c r="G73" s="17"/>
      <c r="H73" s="17"/>
      <c r="I73" s="17">
        <v>146</v>
      </c>
      <c r="J73" s="17">
        <v>138</v>
      </c>
      <c r="K73" s="17">
        <v>56</v>
      </c>
      <c r="L73" s="17">
        <v>210</v>
      </c>
      <c r="M73" s="17">
        <v>760</v>
      </c>
      <c r="N73" s="17">
        <v>95</v>
      </c>
      <c r="O73" s="17">
        <v>19</v>
      </c>
      <c r="P73" s="17">
        <v>18</v>
      </c>
      <c r="Q73" s="17">
        <v>19</v>
      </c>
      <c r="R73" s="17">
        <v>118</v>
      </c>
      <c r="S73" s="17">
        <v>32</v>
      </c>
      <c r="T73" s="17">
        <v>62</v>
      </c>
      <c r="U73" s="17">
        <f t="shared" si="1"/>
        <v>1673</v>
      </c>
      <c r="V73" s="18"/>
      <c r="W73" s="11"/>
      <c r="X73" s="406"/>
    </row>
    <row r="74" spans="1:24">
      <c r="A74" s="10"/>
      <c r="B74" s="12"/>
      <c r="C74" s="20" t="s">
        <v>40</v>
      </c>
      <c r="D74" s="300"/>
      <c r="E74" s="22"/>
      <c r="F74" s="22"/>
      <c r="G74" s="22"/>
      <c r="H74" s="22"/>
      <c r="I74" s="22"/>
      <c r="J74" s="22">
        <v>64</v>
      </c>
      <c r="K74" s="22">
        <v>50</v>
      </c>
      <c r="L74" s="22">
        <v>209</v>
      </c>
      <c r="M74" s="22">
        <v>754</v>
      </c>
      <c r="N74" s="22">
        <v>94</v>
      </c>
      <c r="O74" s="22">
        <v>19</v>
      </c>
      <c r="P74" s="22">
        <v>18</v>
      </c>
      <c r="Q74" s="22">
        <v>19</v>
      </c>
      <c r="R74" s="22">
        <v>118</v>
      </c>
      <c r="S74" s="22">
        <v>32</v>
      </c>
      <c r="T74" s="22">
        <v>62</v>
      </c>
      <c r="U74" s="17">
        <f t="shared" si="1"/>
        <v>1439</v>
      </c>
      <c r="V74" s="26"/>
      <c r="W74" s="11"/>
      <c r="X74" s="406"/>
    </row>
    <row r="75" spans="1:24">
      <c r="A75" s="10"/>
      <c r="B75" s="12"/>
      <c r="C75" s="27" t="s">
        <v>19</v>
      </c>
      <c r="D75" s="300"/>
      <c r="E75" s="22"/>
      <c r="F75" s="22"/>
      <c r="G75" s="22"/>
      <c r="H75" s="22"/>
      <c r="I75" s="22"/>
      <c r="J75" s="22">
        <v>64</v>
      </c>
      <c r="K75" s="22">
        <v>50</v>
      </c>
      <c r="L75" s="22">
        <v>209</v>
      </c>
      <c r="M75" s="22">
        <v>751</v>
      </c>
      <c r="N75" s="22">
        <v>94</v>
      </c>
      <c r="O75" s="22">
        <v>19</v>
      </c>
      <c r="P75" s="22">
        <v>17</v>
      </c>
      <c r="Q75" s="22">
        <v>17</v>
      </c>
      <c r="R75" s="22">
        <v>117</v>
      </c>
      <c r="S75" s="22">
        <v>32</v>
      </c>
      <c r="T75" s="22">
        <v>62</v>
      </c>
      <c r="U75" s="17">
        <f t="shared" si="1"/>
        <v>1432</v>
      </c>
      <c r="V75" s="26"/>
      <c r="W75" s="11"/>
      <c r="X75" s="406"/>
    </row>
    <row r="76" spans="1:24">
      <c r="A76" s="10"/>
      <c r="B76" s="12"/>
      <c r="C76" s="27" t="s">
        <v>24</v>
      </c>
      <c r="D76" s="300"/>
      <c r="E76" s="22"/>
      <c r="F76" s="22"/>
      <c r="G76" s="22"/>
      <c r="H76" s="22"/>
      <c r="I76" s="22"/>
      <c r="J76" s="22"/>
      <c r="K76" s="22"/>
      <c r="L76" s="22"/>
      <c r="M76" s="22">
        <v>2</v>
      </c>
      <c r="N76" s="22"/>
      <c r="O76" s="22"/>
      <c r="P76" s="22">
        <v>1</v>
      </c>
      <c r="Q76" s="22">
        <v>1</v>
      </c>
      <c r="R76" s="22">
        <v>1</v>
      </c>
      <c r="S76" s="22"/>
      <c r="T76" s="22"/>
      <c r="U76" s="17">
        <f t="shared" si="1"/>
        <v>5</v>
      </c>
      <c r="V76" s="26"/>
      <c r="W76" s="11"/>
      <c r="X76" s="406"/>
    </row>
    <row r="77" spans="1:24">
      <c r="A77" s="10"/>
      <c r="B77" s="12"/>
      <c r="C77" s="27" t="s">
        <v>20</v>
      </c>
      <c r="D77" s="300"/>
      <c r="E77" s="22"/>
      <c r="F77" s="22"/>
      <c r="G77" s="22"/>
      <c r="H77" s="22"/>
      <c r="I77" s="22"/>
      <c r="J77" s="22"/>
      <c r="K77" s="22"/>
      <c r="L77" s="22"/>
      <c r="M77" s="22">
        <v>1</v>
      </c>
      <c r="N77" s="22"/>
      <c r="O77" s="22"/>
      <c r="P77" s="22"/>
      <c r="Q77" s="22">
        <v>1</v>
      </c>
      <c r="R77" s="22"/>
      <c r="S77" s="22"/>
      <c r="T77" s="22"/>
      <c r="U77" s="17">
        <f t="shared" si="1"/>
        <v>2</v>
      </c>
      <c r="V77" s="26"/>
      <c r="W77" s="11"/>
      <c r="X77" s="406"/>
    </row>
    <row r="78" spans="1:24">
      <c r="A78" s="10"/>
      <c r="B78" s="12"/>
      <c r="C78" s="20" t="s">
        <v>41</v>
      </c>
      <c r="D78" s="300"/>
      <c r="E78" s="22"/>
      <c r="F78" s="22"/>
      <c r="G78" s="22"/>
      <c r="H78" s="22"/>
      <c r="I78" s="22">
        <v>146</v>
      </c>
      <c r="J78" s="22">
        <v>74</v>
      </c>
      <c r="K78" s="22">
        <v>6</v>
      </c>
      <c r="L78" s="22">
        <v>1</v>
      </c>
      <c r="M78" s="22">
        <v>6</v>
      </c>
      <c r="N78" s="22">
        <v>1</v>
      </c>
      <c r="O78" s="22"/>
      <c r="P78" s="22"/>
      <c r="Q78" s="22"/>
      <c r="R78" s="22"/>
      <c r="S78" s="22"/>
      <c r="T78" s="22"/>
      <c r="U78" s="17">
        <f t="shared" si="1"/>
        <v>234</v>
      </c>
      <c r="V78" s="26"/>
      <c r="W78" s="11"/>
      <c r="X78" s="406"/>
    </row>
    <row r="79" spans="1:24">
      <c r="A79" s="10"/>
      <c r="B79" s="12"/>
      <c r="C79" s="27" t="s">
        <v>19</v>
      </c>
      <c r="D79" s="300"/>
      <c r="E79" s="22"/>
      <c r="F79" s="22"/>
      <c r="G79" s="22"/>
      <c r="H79" s="22"/>
      <c r="I79" s="22">
        <v>146</v>
      </c>
      <c r="J79" s="22">
        <v>74</v>
      </c>
      <c r="K79" s="22">
        <v>6</v>
      </c>
      <c r="L79" s="22">
        <v>1</v>
      </c>
      <c r="M79" s="22">
        <v>6</v>
      </c>
      <c r="N79" s="22">
        <v>1</v>
      </c>
      <c r="O79" s="22"/>
      <c r="P79" s="22"/>
      <c r="Q79" s="22"/>
      <c r="R79" s="22"/>
      <c r="S79" s="22"/>
      <c r="T79" s="22"/>
      <c r="U79" s="17">
        <f t="shared" si="1"/>
        <v>234</v>
      </c>
      <c r="V79" s="26"/>
      <c r="W79" s="11"/>
      <c r="X79" s="406"/>
    </row>
    <row r="80" spans="1:24">
      <c r="A80" s="10"/>
      <c r="B80" s="12"/>
      <c r="C80" s="25" t="s">
        <v>42</v>
      </c>
      <c r="D80" s="307"/>
      <c r="E80" s="17">
        <v>5376</v>
      </c>
      <c r="F80" s="17">
        <v>17559</v>
      </c>
      <c r="G80" s="17">
        <v>32988</v>
      </c>
      <c r="H80" s="17">
        <v>23223</v>
      </c>
      <c r="I80" s="17">
        <v>21566</v>
      </c>
      <c r="J80" s="17">
        <v>21605</v>
      </c>
      <c r="K80" s="17">
        <v>23640</v>
      </c>
      <c r="L80" s="17">
        <v>17083</v>
      </c>
      <c r="M80" s="17">
        <v>22247</v>
      </c>
      <c r="N80" s="17">
        <v>17822</v>
      </c>
      <c r="O80" s="17">
        <v>13991</v>
      </c>
      <c r="P80" s="17">
        <v>15503</v>
      </c>
      <c r="Q80" s="17">
        <v>16941</v>
      </c>
      <c r="R80" s="17">
        <v>19080</v>
      </c>
      <c r="S80" s="17">
        <v>8503</v>
      </c>
      <c r="T80" s="17">
        <v>17648</v>
      </c>
      <c r="U80" s="17">
        <f t="shared" si="1"/>
        <v>294775</v>
      </c>
      <c r="V80" s="18"/>
      <c r="W80" s="11"/>
      <c r="X80" s="406"/>
    </row>
    <row r="81" spans="1:24">
      <c r="A81" s="10"/>
      <c r="B81" s="12"/>
      <c r="C81" s="19" t="s">
        <v>43</v>
      </c>
      <c r="D81" s="305"/>
      <c r="E81" s="17"/>
      <c r="F81" s="17"/>
      <c r="G81" s="17"/>
      <c r="H81" s="17"/>
      <c r="I81" s="17"/>
      <c r="J81" s="17"/>
      <c r="K81" s="17">
        <v>328</v>
      </c>
      <c r="L81" s="17">
        <v>440</v>
      </c>
      <c r="M81" s="17">
        <v>167</v>
      </c>
      <c r="N81" s="17">
        <v>99</v>
      </c>
      <c r="O81" s="17">
        <v>70</v>
      </c>
      <c r="P81" s="17">
        <v>78</v>
      </c>
      <c r="Q81" s="17">
        <v>162</v>
      </c>
      <c r="R81" s="17">
        <v>308</v>
      </c>
      <c r="S81" s="17">
        <v>79</v>
      </c>
      <c r="T81" s="17">
        <v>182</v>
      </c>
      <c r="U81" s="17">
        <f t="shared" si="1"/>
        <v>1913</v>
      </c>
      <c r="V81" s="18"/>
      <c r="W81" s="11"/>
      <c r="X81" s="406"/>
    </row>
    <row r="82" spans="1:24">
      <c r="A82" s="10"/>
      <c r="B82" s="12"/>
      <c r="C82" s="20" t="s">
        <v>44</v>
      </c>
      <c r="D82" s="300"/>
      <c r="E82" s="22"/>
      <c r="F82" s="22"/>
      <c r="G82" s="22"/>
      <c r="H82" s="22"/>
      <c r="I82" s="22"/>
      <c r="J82" s="22"/>
      <c r="K82" s="22">
        <v>28</v>
      </c>
      <c r="L82" s="22">
        <v>115</v>
      </c>
      <c r="M82" s="22">
        <v>49</v>
      </c>
      <c r="N82" s="22">
        <v>52</v>
      </c>
      <c r="O82" s="22">
        <v>46</v>
      </c>
      <c r="P82" s="22">
        <v>47</v>
      </c>
      <c r="Q82" s="22">
        <v>89</v>
      </c>
      <c r="R82" s="22">
        <v>112</v>
      </c>
      <c r="S82" s="22">
        <v>30</v>
      </c>
      <c r="T82" s="22">
        <v>45</v>
      </c>
      <c r="U82" s="17">
        <f t="shared" si="1"/>
        <v>613</v>
      </c>
      <c r="V82" s="26"/>
      <c r="W82" s="11"/>
      <c r="X82" s="406"/>
    </row>
    <row r="83" spans="1:24">
      <c r="A83" s="10"/>
      <c r="B83" s="12"/>
      <c r="C83" s="27" t="s">
        <v>19</v>
      </c>
      <c r="D83" s="300"/>
      <c r="E83" s="22"/>
      <c r="F83" s="22"/>
      <c r="G83" s="22"/>
      <c r="H83" s="22"/>
      <c r="I83" s="22"/>
      <c r="J83" s="22"/>
      <c r="K83" s="22">
        <v>22</v>
      </c>
      <c r="L83" s="22">
        <v>105</v>
      </c>
      <c r="M83" s="22">
        <v>47</v>
      </c>
      <c r="N83" s="22">
        <v>48</v>
      </c>
      <c r="O83" s="22">
        <v>45</v>
      </c>
      <c r="P83" s="22">
        <v>45</v>
      </c>
      <c r="Q83" s="22">
        <v>79</v>
      </c>
      <c r="R83" s="22">
        <v>106</v>
      </c>
      <c r="S83" s="22">
        <v>23</v>
      </c>
      <c r="T83" s="22">
        <v>37</v>
      </c>
      <c r="U83" s="17">
        <f t="shared" si="1"/>
        <v>557</v>
      </c>
      <c r="V83" s="26"/>
      <c r="W83" s="11"/>
      <c r="X83" s="406"/>
    </row>
    <row r="84" spans="1:24">
      <c r="A84" s="10"/>
      <c r="B84" s="12"/>
      <c r="C84" s="27" t="s">
        <v>23</v>
      </c>
      <c r="D84" s="300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17">
        <f t="shared" si="1"/>
        <v>0</v>
      </c>
      <c r="V84" s="26"/>
      <c r="W84" s="11"/>
      <c r="X84" s="406"/>
    </row>
    <row r="85" spans="1:24">
      <c r="A85" s="10"/>
      <c r="B85" s="12"/>
      <c r="C85" s="27" t="s">
        <v>20</v>
      </c>
      <c r="D85" s="300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>
        <v>1</v>
      </c>
      <c r="Q85" s="22">
        <v>10</v>
      </c>
      <c r="R85" s="22">
        <v>6</v>
      </c>
      <c r="S85" s="22">
        <v>7</v>
      </c>
      <c r="T85" s="22">
        <v>7</v>
      </c>
      <c r="U85" s="17">
        <f t="shared" si="1"/>
        <v>31</v>
      </c>
      <c r="V85" s="26"/>
      <c r="W85" s="11"/>
      <c r="X85" s="406"/>
    </row>
    <row r="86" spans="1:24">
      <c r="A86" s="10"/>
      <c r="B86" s="12"/>
      <c r="C86" s="27" t="s">
        <v>21</v>
      </c>
      <c r="D86" s="300"/>
      <c r="E86" s="22"/>
      <c r="F86" s="22"/>
      <c r="G86" s="22"/>
      <c r="H86" s="22"/>
      <c r="I86" s="22"/>
      <c r="J86" s="22"/>
      <c r="K86" s="22">
        <v>6</v>
      </c>
      <c r="L86" s="22">
        <v>10</v>
      </c>
      <c r="M86" s="22">
        <v>2</v>
      </c>
      <c r="N86" s="22">
        <v>4</v>
      </c>
      <c r="O86" s="22">
        <v>1</v>
      </c>
      <c r="P86" s="22">
        <v>1</v>
      </c>
      <c r="Q86" s="22"/>
      <c r="R86" s="22"/>
      <c r="S86" s="22"/>
      <c r="T86" s="22">
        <v>1</v>
      </c>
      <c r="U86" s="17">
        <f t="shared" si="1"/>
        <v>25</v>
      </c>
      <c r="V86" s="26"/>
      <c r="W86" s="11"/>
      <c r="X86" s="406"/>
    </row>
    <row r="87" spans="1:24">
      <c r="A87" s="10"/>
      <c r="B87" s="12"/>
      <c r="C87" s="20" t="s">
        <v>45</v>
      </c>
      <c r="D87" s="300"/>
      <c r="E87" s="22"/>
      <c r="F87" s="22"/>
      <c r="G87" s="22"/>
      <c r="H87" s="22"/>
      <c r="I87" s="22"/>
      <c r="J87" s="22"/>
      <c r="K87" s="22">
        <v>300</v>
      </c>
      <c r="L87" s="22">
        <v>325</v>
      </c>
      <c r="M87" s="22">
        <v>118</v>
      </c>
      <c r="N87" s="22">
        <v>47</v>
      </c>
      <c r="O87" s="22">
        <v>24</v>
      </c>
      <c r="P87" s="22">
        <v>31</v>
      </c>
      <c r="Q87" s="22">
        <v>73</v>
      </c>
      <c r="R87" s="22">
        <v>196</v>
      </c>
      <c r="S87" s="22">
        <v>49</v>
      </c>
      <c r="T87" s="22">
        <v>137</v>
      </c>
      <c r="U87" s="17">
        <f t="shared" si="1"/>
        <v>1300</v>
      </c>
      <c r="V87" s="26"/>
      <c r="W87" s="11"/>
      <c r="X87" s="406"/>
    </row>
    <row r="88" spans="1:24">
      <c r="A88" s="10"/>
      <c r="B88" s="12"/>
      <c r="C88" s="27" t="s">
        <v>19</v>
      </c>
      <c r="D88" s="300"/>
      <c r="E88" s="22"/>
      <c r="F88" s="22"/>
      <c r="G88" s="22"/>
      <c r="H88" s="22"/>
      <c r="I88" s="22"/>
      <c r="J88" s="22"/>
      <c r="K88" s="22">
        <v>281</v>
      </c>
      <c r="L88" s="22">
        <v>297</v>
      </c>
      <c r="M88" s="22">
        <v>99</v>
      </c>
      <c r="N88" s="22">
        <v>43</v>
      </c>
      <c r="O88" s="22">
        <v>24</v>
      </c>
      <c r="P88" s="22">
        <v>31</v>
      </c>
      <c r="Q88" s="22">
        <v>69</v>
      </c>
      <c r="R88" s="22">
        <v>131</v>
      </c>
      <c r="S88" s="22">
        <v>34</v>
      </c>
      <c r="T88" s="22">
        <v>135</v>
      </c>
      <c r="U88" s="17">
        <f t="shared" si="1"/>
        <v>1144</v>
      </c>
      <c r="V88" s="26"/>
      <c r="W88" s="11"/>
      <c r="X88" s="406"/>
    </row>
    <row r="89" spans="1:24">
      <c r="A89" s="10"/>
      <c r="B89" s="12"/>
      <c r="C89" s="27" t="s">
        <v>23</v>
      </c>
      <c r="D89" s="300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>
        <v>2</v>
      </c>
      <c r="S89" s="22"/>
      <c r="T89" s="22"/>
      <c r="U89" s="17">
        <f t="shared" si="1"/>
        <v>2</v>
      </c>
      <c r="V89" s="26"/>
      <c r="W89" s="11"/>
      <c r="X89" s="406"/>
    </row>
    <row r="90" spans="1:24">
      <c r="A90" s="10"/>
      <c r="B90" s="12"/>
      <c r="C90" s="27" t="s">
        <v>20</v>
      </c>
      <c r="D90" s="300"/>
      <c r="E90" s="22"/>
      <c r="F90" s="22"/>
      <c r="G90" s="22"/>
      <c r="H90" s="22"/>
      <c r="I90" s="22"/>
      <c r="J90" s="22"/>
      <c r="K90" s="22"/>
      <c r="L90" s="22"/>
      <c r="M90" s="22">
        <v>2</v>
      </c>
      <c r="N90" s="22"/>
      <c r="O90" s="22"/>
      <c r="P90" s="22"/>
      <c r="Q90" s="22">
        <v>3</v>
      </c>
      <c r="R90" s="22">
        <v>63</v>
      </c>
      <c r="S90" s="22">
        <v>15</v>
      </c>
      <c r="T90" s="22">
        <v>2</v>
      </c>
      <c r="U90" s="17">
        <f t="shared" si="1"/>
        <v>85</v>
      </c>
      <c r="V90" s="26"/>
      <c r="W90" s="11"/>
      <c r="X90" s="406"/>
    </row>
    <row r="91" spans="1:24">
      <c r="A91" s="10"/>
      <c r="B91" s="12"/>
      <c r="C91" s="27" t="s">
        <v>21</v>
      </c>
      <c r="D91" s="300"/>
      <c r="E91" s="22"/>
      <c r="F91" s="22"/>
      <c r="G91" s="22"/>
      <c r="H91" s="22"/>
      <c r="I91" s="22"/>
      <c r="J91" s="22"/>
      <c r="K91" s="22">
        <v>19</v>
      </c>
      <c r="L91" s="22">
        <v>28</v>
      </c>
      <c r="M91" s="22">
        <v>17</v>
      </c>
      <c r="N91" s="22">
        <v>4</v>
      </c>
      <c r="O91" s="22"/>
      <c r="P91" s="22"/>
      <c r="Q91" s="22">
        <v>1</v>
      </c>
      <c r="R91" s="22"/>
      <c r="S91" s="22"/>
      <c r="T91" s="22"/>
      <c r="U91" s="17">
        <f t="shared" si="1"/>
        <v>69</v>
      </c>
      <c r="V91" s="26"/>
      <c r="W91" s="11"/>
      <c r="X91" s="406"/>
    </row>
    <row r="92" spans="1:24">
      <c r="A92" s="10"/>
      <c r="B92" s="12"/>
      <c r="C92" s="211"/>
      <c r="D92" s="308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381"/>
      <c r="V92" s="26"/>
      <c r="W92" s="11"/>
      <c r="X92" s="406"/>
    </row>
    <row r="93" spans="1:24">
      <c r="A93" s="10"/>
      <c r="B93" s="12"/>
      <c r="C93" s="211"/>
      <c r="D93" s="308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381"/>
      <c r="V93" s="26"/>
      <c r="W93" s="11"/>
      <c r="X93" s="406"/>
    </row>
    <row r="94" spans="1:24">
      <c r="A94" s="10"/>
      <c r="B94" s="12"/>
      <c r="C94" s="211"/>
      <c r="D94" s="308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381"/>
      <c r="V94" s="26"/>
      <c r="W94" s="11"/>
      <c r="X94" s="406"/>
    </row>
    <row r="95" spans="1:24">
      <c r="A95" s="10"/>
      <c r="B95" s="207"/>
      <c r="C95" s="208"/>
      <c r="D95" s="3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41"/>
      <c r="V95" s="210"/>
      <c r="W95" s="11"/>
      <c r="X95" s="406"/>
    </row>
    <row r="96" spans="1:24">
      <c r="A96" s="10"/>
      <c r="B96" s="31"/>
      <c r="C96" s="19" t="s">
        <v>42</v>
      </c>
      <c r="D96" s="305"/>
      <c r="E96" s="32">
        <v>5376</v>
      </c>
      <c r="F96" s="32">
        <v>17559</v>
      </c>
      <c r="G96" s="32">
        <v>32988</v>
      </c>
      <c r="H96" s="32">
        <v>23223</v>
      </c>
      <c r="I96" s="32">
        <v>21566</v>
      </c>
      <c r="J96" s="32">
        <v>21605</v>
      </c>
      <c r="K96" s="32">
        <v>23312</v>
      </c>
      <c r="L96" s="32">
        <v>16643</v>
      </c>
      <c r="M96" s="32">
        <v>22080</v>
      </c>
      <c r="N96" s="32">
        <v>17723</v>
      </c>
      <c r="O96" s="32">
        <v>13921</v>
      </c>
      <c r="P96" s="32">
        <v>15425</v>
      </c>
      <c r="Q96" s="32">
        <v>16779</v>
      </c>
      <c r="R96" s="32">
        <v>18601</v>
      </c>
      <c r="S96" s="32">
        <v>8402</v>
      </c>
      <c r="T96" s="32">
        <v>17458</v>
      </c>
      <c r="U96" s="17">
        <f>SUM(D96:T96)</f>
        <v>292661</v>
      </c>
      <c r="V96" s="33"/>
      <c r="W96" s="11"/>
      <c r="X96" s="406"/>
    </row>
    <row r="97" spans="1:24">
      <c r="A97" s="10"/>
      <c r="B97" s="31"/>
      <c r="C97" s="20" t="s">
        <v>46</v>
      </c>
      <c r="D97" s="300">
        <v>16</v>
      </c>
      <c r="E97" s="34">
        <v>433</v>
      </c>
      <c r="F97" s="34">
        <v>829</v>
      </c>
      <c r="G97" s="34">
        <v>1213</v>
      </c>
      <c r="H97" s="34">
        <v>816</v>
      </c>
      <c r="I97" s="34">
        <v>931</v>
      </c>
      <c r="J97" s="34">
        <v>729</v>
      </c>
      <c r="K97" s="34">
        <v>1149</v>
      </c>
      <c r="L97" s="34">
        <v>835</v>
      </c>
      <c r="M97" s="34">
        <v>999</v>
      </c>
      <c r="N97" s="34">
        <v>690</v>
      </c>
      <c r="O97" s="34">
        <v>823</v>
      </c>
      <c r="P97" s="34">
        <v>659</v>
      </c>
      <c r="Q97" s="34">
        <v>615</v>
      </c>
      <c r="R97" s="34">
        <v>683</v>
      </c>
      <c r="S97" s="34">
        <v>556</v>
      </c>
      <c r="T97" s="34">
        <v>774</v>
      </c>
      <c r="U97" s="17">
        <f t="shared" ref="U97:U134" si="2">SUM(D97:T97)</f>
        <v>12750</v>
      </c>
      <c r="V97" s="35"/>
      <c r="W97" s="11"/>
      <c r="X97" s="406"/>
    </row>
    <row r="98" spans="1:24">
      <c r="A98" s="10"/>
      <c r="B98" s="31"/>
      <c r="C98" s="27" t="s">
        <v>19</v>
      </c>
      <c r="D98" s="300">
        <v>16</v>
      </c>
      <c r="E98" s="34">
        <v>428</v>
      </c>
      <c r="F98" s="34">
        <v>823</v>
      </c>
      <c r="G98" s="34">
        <v>1163</v>
      </c>
      <c r="H98" s="34">
        <v>746</v>
      </c>
      <c r="I98" s="34">
        <v>450</v>
      </c>
      <c r="J98" s="34">
        <v>615</v>
      </c>
      <c r="K98" s="34">
        <v>876</v>
      </c>
      <c r="L98" s="34">
        <v>609</v>
      </c>
      <c r="M98" s="34">
        <v>844</v>
      </c>
      <c r="N98" s="34">
        <v>618</v>
      </c>
      <c r="O98" s="34">
        <v>621</v>
      </c>
      <c r="P98" s="34">
        <v>458</v>
      </c>
      <c r="Q98" s="34">
        <v>594</v>
      </c>
      <c r="R98" s="34">
        <v>671</v>
      </c>
      <c r="S98" s="34">
        <v>555</v>
      </c>
      <c r="T98" s="34">
        <v>763</v>
      </c>
      <c r="U98" s="17">
        <f t="shared" si="2"/>
        <v>10850</v>
      </c>
      <c r="V98" s="35"/>
      <c r="W98" s="11"/>
      <c r="X98" s="406"/>
    </row>
    <row r="99" spans="1:24">
      <c r="A99" s="10"/>
      <c r="B99" s="31"/>
      <c r="C99" s="27" t="s">
        <v>23</v>
      </c>
      <c r="D99" s="300"/>
      <c r="E99" s="34">
        <v>2</v>
      </c>
      <c r="F99" s="34"/>
      <c r="G99" s="34"/>
      <c r="H99" s="34"/>
      <c r="I99" s="34"/>
      <c r="J99" s="34"/>
      <c r="K99" s="34">
        <v>3</v>
      </c>
      <c r="L99" s="34">
        <v>12</v>
      </c>
      <c r="M99" s="34">
        <v>19</v>
      </c>
      <c r="N99" s="34">
        <v>11</v>
      </c>
      <c r="O99" s="34">
        <v>3</v>
      </c>
      <c r="P99" s="34">
        <v>1</v>
      </c>
      <c r="Q99" s="34">
        <v>6</v>
      </c>
      <c r="R99" s="34">
        <v>8</v>
      </c>
      <c r="S99" s="34"/>
      <c r="T99" s="34">
        <v>9</v>
      </c>
      <c r="U99" s="17">
        <f t="shared" si="2"/>
        <v>74</v>
      </c>
      <c r="V99" s="35"/>
      <c r="W99" s="11"/>
      <c r="X99" s="406"/>
    </row>
    <row r="100" spans="1:24">
      <c r="A100" s="10"/>
      <c r="B100" s="31"/>
      <c r="C100" s="27" t="s">
        <v>24</v>
      </c>
      <c r="D100" s="300"/>
      <c r="E100" s="34"/>
      <c r="F100" s="34"/>
      <c r="G100" s="34"/>
      <c r="H100" s="34"/>
      <c r="I100" s="34">
        <v>1</v>
      </c>
      <c r="J100" s="34"/>
      <c r="K100" s="34"/>
      <c r="L100" s="34">
        <v>3</v>
      </c>
      <c r="M100" s="34">
        <v>1</v>
      </c>
      <c r="N100" s="34">
        <v>1</v>
      </c>
      <c r="O100" s="34">
        <v>2</v>
      </c>
      <c r="P100" s="34"/>
      <c r="Q100" s="34"/>
      <c r="R100" s="34"/>
      <c r="S100" s="34"/>
      <c r="T100" s="34"/>
      <c r="U100" s="17">
        <f t="shared" si="2"/>
        <v>8</v>
      </c>
      <c r="V100" s="35"/>
      <c r="W100" s="11"/>
      <c r="X100" s="406"/>
    </row>
    <row r="101" spans="1:24">
      <c r="A101" s="10"/>
      <c r="B101" s="31"/>
      <c r="C101" s="27" t="s">
        <v>20</v>
      </c>
      <c r="D101" s="300"/>
      <c r="E101" s="34">
        <v>3</v>
      </c>
      <c r="F101" s="34">
        <v>6</v>
      </c>
      <c r="G101" s="34">
        <v>50</v>
      </c>
      <c r="H101" s="34">
        <v>70</v>
      </c>
      <c r="I101" s="34">
        <v>480</v>
      </c>
      <c r="J101" s="34">
        <v>113</v>
      </c>
      <c r="K101" s="34">
        <v>270</v>
      </c>
      <c r="L101" s="34">
        <v>210</v>
      </c>
      <c r="M101" s="34">
        <v>135</v>
      </c>
      <c r="N101" s="34">
        <v>59</v>
      </c>
      <c r="O101" s="34">
        <v>197</v>
      </c>
      <c r="P101" s="34">
        <v>200</v>
      </c>
      <c r="Q101" s="34">
        <v>15</v>
      </c>
      <c r="R101" s="34">
        <v>2</v>
      </c>
      <c r="S101" s="34">
        <v>1</v>
      </c>
      <c r="T101" s="34">
        <v>2</v>
      </c>
      <c r="U101" s="17">
        <f t="shared" si="2"/>
        <v>1813</v>
      </c>
      <c r="V101" s="35"/>
      <c r="W101" s="11"/>
      <c r="X101" s="406"/>
    </row>
    <row r="102" spans="1:24">
      <c r="A102" s="10"/>
      <c r="B102" s="31"/>
      <c r="C102" s="27" t="s">
        <v>21</v>
      </c>
      <c r="D102" s="300"/>
      <c r="E102" s="34"/>
      <c r="F102" s="34"/>
      <c r="G102" s="34"/>
      <c r="H102" s="34"/>
      <c r="I102" s="34"/>
      <c r="J102" s="34">
        <v>1</v>
      </c>
      <c r="K102" s="34"/>
      <c r="L102" s="34">
        <v>1</v>
      </c>
      <c r="M102" s="34"/>
      <c r="N102" s="34">
        <v>1</v>
      </c>
      <c r="O102" s="34"/>
      <c r="P102" s="34"/>
      <c r="Q102" s="34"/>
      <c r="R102" s="34">
        <v>2</v>
      </c>
      <c r="S102" s="34"/>
      <c r="T102" s="34"/>
      <c r="U102" s="17">
        <f t="shared" si="2"/>
        <v>5</v>
      </c>
      <c r="V102" s="35"/>
      <c r="W102" s="11"/>
      <c r="X102" s="406"/>
    </row>
    <row r="103" spans="1:24">
      <c r="A103" s="10"/>
      <c r="B103" s="31"/>
      <c r="C103" s="20" t="s">
        <v>47</v>
      </c>
      <c r="D103" s="300"/>
      <c r="E103" s="34">
        <v>105</v>
      </c>
      <c r="F103" s="34">
        <v>321</v>
      </c>
      <c r="G103" s="34">
        <v>636</v>
      </c>
      <c r="H103" s="34">
        <v>299</v>
      </c>
      <c r="I103" s="34">
        <v>389</v>
      </c>
      <c r="J103" s="34">
        <v>500</v>
      </c>
      <c r="K103" s="34">
        <v>188</v>
      </c>
      <c r="L103" s="34">
        <v>86</v>
      </c>
      <c r="M103" s="34">
        <v>127</v>
      </c>
      <c r="N103" s="34">
        <v>293</v>
      </c>
      <c r="O103" s="34">
        <v>553</v>
      </c>
      <c r="P103" s="34">
        <v>244</v>
      </c>
      <c r="Q103" s="34">
        <v>50</v>
      </c>
      <c r="R103" s="34">
        <v>17</v>
      </c>
      <c r="S103" s="34">
        <v>13</v>
      </c>
      <c r="T103" s="34">
        <v>44</v>
      </c>
      <c r="U103" s="17">
        <f t="shared" si="2"/>
        <v>3865</v>
      </c>
      <c r="V103" s="35"/>
      <c r="W103" s="11"/>
      <c r="X103" s="406"/>
    </row>
    <row r="104" spans="1:24">
      <c r="A104" s="10"/>
      <c r="B104" s="31"/>
      <c r="C104" s="27" t="s">
        <v>19</v>
      </c>
      <c r="D104" s="300"/>
      <c r="E104" s="34">
        <v>104</v>
      </c>
      <c r="F104" s="34">
        <v>321</v>
      </c>
      <c r="G104" s="34">
        <v>632</v>
      </c>
      <c r="H104" s="34">
        <v>297</v>
      </c>
      <c r="I104" s="34">
        <v>386</v>
      </c>
      <c r="J104" s="34">
        <v>499</v>
      </c>
      <c r="K104" s="34">
        <v>188</v>
      </c>
      <c r="L104" s="34">
        <v>81</v>
      </c>
      <c r="M104" s="34">
        <v>124</v>
      </c>
      <c r="N104" s="34">
        <v>292</v>
      </c>
      <c r="O104" s="34">
        <v>553</v>
      </c>
      <c r="P104" s="34">
        <v>244</v>
      </c>
      <c r="Q104" s="34">
        <v>49</v>
      </c>
      <c r="R104" s="34">
        <v>17</v>
      </c>
      <c r="S104" s="34">
        <v>13</v>
      </c>
      <c r="T104" s="34">
        <v>44</v>
      </c>
      <c r="U104" s="17">
        <f t="shared" si="2"/>
        <v>3844</v>
      </c>
      <c r="V104" s="35"/>
      <c r="W104" s="11"/>
      <c r="X104" s="406"/>
    </row>
    <row r="105" spans="1:24">
      <c r="A105" s="10"/>
      <c r="B105" s="31"/>
      <c r="C105" s="27" t="s">
        <v>23</v>
      </c>
      <c r="D105" s="300"/>
      <c r="E105" s="34"/>
      <c r="F105" s="34"/>
      <c r="G105" s="34"/>
      <c r="H105" s="34"/>
      <c r="I105" s="34"/>
      <c r="J105" s="34"/>
      <c r="K105" s="34"/>
      <c r="L105" s="34">
        <v>2</v>
      </c>
      <c r="M105" s="34">
        <v>3</v>
      </c>
      <c r="N105" s="34">
        <v>1</v>
      </c>
      <c r="O105" s="34"/>
      <c r="P105" s="34"/>
      <c r="Q105" s="34"/>
      <c r="R105" s="34"/>
      <c r="S105" s="34"/>
      <c r="T105" s="34"/>
      <c r="U105" s="17">
        <f t="shared" si="2"/>
        <v>6</v>
      </c>
      <c r="V105" s="35"/>
      <c r="W105" s="11"/>
      <c r="X105" s="406"/>
    </row>
    <row r="106" spans="1:24">
      <c r="A106" s="10"/>
      <c r="B106" s="31"/>
      <c r="C106" s="27" t="s">
        <v>20</v>
      </c>
      <c r="D106" s="300"/>
      <c r="E106" s="34">
        <v>1</v>
      </c>
      <c r="F106" s="34"/>
      <c r="G106" s="34">
        <v>4</v>
      </c>
      <c r="H106" s="34">
        <v>2</v>
      </c>
      <c r="I106" s="34">
        <v>1</v>
      </c>
      <c r="J106" s="34">
        <v>1</v>
      </c>
      <c r="K106" s="34"/>
      <c r="L106" s="34">
        <v>2</v>
      </c>
      <c r="M106" s="34"/>
      <c r="N106" s="34"/>
      <c r="O106" s="34"/>
      <c r="P106" s="34"/>
      <c r="Q106" s="34">
        <v>1</v>
      </c>
      <c r="R106" s="34"/>
      <c r="S106" s="34"/>
      <c r="T106" s="34"/>
      <c r="U106" s="17">
        <f t="shared" si="2"/>
        <v>12</v>
      </c>
      <c r="V106" s="35"/>
      <c r="W106" s="11"/>
      <c r="X106" s="406"/>
    </row>
    <row r="107" spans="1:24">
      <c r="A107" s="10"/>
      <c r="B107" s="31"/>
      <c r="C107" s="27" t="s">
        <v>21</v>
      </c>
      <c r="D107" s="300"/>
      <c r="E107" s="34"/>
      <c r="F107" s="34"/>
      <c r="G107" s="34"/>
      <c r="H107" s="34"/>
      <c r="I107" s="34">
        <v>2</v>
      </c>
      <c r="J107" s="34"/>
      <c r="K107" s="34"/>
      <c r="L107" s="34">
        <v>1</v>
      </c>
      <c r="M107" s="34"/>
      <c r="N107" s="34"/>
      <c r="O107" s="34"/>
      <c r="P107" s="34"/>
      <c r="Q107" s="34"/>
      <c r="R107" s="34"/>
      <c r="S107" s="34"/>
      <c r="T107" s="34"/>
      <c r="U107" s="17">
        <f t="shared" si="2"/>
        <v>3</v>
      </c>
      <c r="V107" s="35"/>
      <c r="W107" s="11"/>
      <c r="X107" s="406"/>
    </row>
    <row r="108" spans="1:24">
      <c r="A108" s="10"/>
      <c r="B108" s="31"/>
      <c r="C108" s="20" t="s">
        <v>48</v>
      </c>
      <c r="D108" s="300"/>
      <c r="E108" s="34">
        <v>13</v>
      </c>
      <c r="F108" s="34">
        <v>542</v>
      </c>
      <c r="G108" s="34">
        <v>583</v>
      </c>
      <c r="H108" s="34">
        <v>318</v>
      </c>
      <c r="I108" s="34">
        <v>195</v>
      </c>
      <c r="J108" s="34">
        <v>146</v>
      </c>
      <c r="K108" s="34">
        <v>175</v>
      </c>
      <c r="L108" s="34">
        <v>202</v>
      </c>
      <c r="M108" s="34">
        <v>236</v>
      </c>
      <c r="N108" s="34">
        <v>120</v>
      </c>
      <c r="O108" s="34">
        <v>157</v>
      </c>
      <c r="P108" s="34">
        <v>180</v>
      </c>
      <c r="Q108" s="34">
        <v>82</v>
      </c>
      <c r="R108" s="34">
        <v>65</v>
      </c>
      <c r="S108" s="34">
        <v>12</v>
      </c>
      <c r="T108" s="34">
        <v>1</v>
      </c>
      <c r="U108" s="17">
        <f t="shared" si="2"/>
        <v>3027</v>
      </c>
      <c r="V108" s="35"/>
      <c r="W108" s="11"/>
      <c r="X108" s="406"/>
    </row>
    <row r="109" spans="1:24">
      <c r="A109" s="10"/>
      <c r="B109" s="31"/>
      <c r="C109" s="27" t="s">
        <v>19</v>
      </c>
      <c r="D109" s="300"/>
      <c r="E109" s="34">
        <v>13</v>
      </c>
      <c r="F109" s="34">
        <v>542</v>
      </c>
      <c r="G109" s="34">
        <v>580</v>
      </c>
      <c r="H109" s="34">
        <v>318</v>
      </c>
      <c r="I109" s="34">
        <v>195</v>
      </c>
      <c r="J109" s="34">
        <v>146</v>
      </c>
      <c r="K109" s="34">
        <v>175</v>
      </c>
      <c r="L109" s="34">
        <v>200</v>
      </c>
      <c r="M109" s="34">
        <v>230</v>
      </c>
      <c r="N109" s="34">
        <v>116</v>
      </c>
      <c r="O109" s="34">
        <v>153</v>
      </c>
      <c r="P109" s="34">
        <v>178</v>
      </c>
      <c r="Q109" s="34">
        <v>81</v>
      </c>
      <c r="R109" s="34">
        <v>65</v>
      </c>
      <c r="S109" s="34">
        <v>12</v>
      </c>
      <c r="T109" s="34">
        <v>1</v>
      </c>
      <c r="U109" s="17">
        <f t="shared" si="2"/>
        <v>3005</v>
      </c>
      <c r="V109" s="35"/>
      <c r="W109" s="11"/>
      <c r="X109" s="406"/>
    </row>
    <row r="110" spans="1:24">
      <c r="A110" s="10"/>
      <c r="B110" s="31"/>
      <c r="C110" s="27" t="s">
        <v>20</v>
      </c>
      <c r="D110" s="300"/>
      <c r="E110" s="34"/>
      <c r="F110" s="34"/>
      <c r="G110" s="34">
        <v>3</v>
      </c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17">
        <f t="shared" si="2"/>
        <v>3</v>
      </c>
      <c r="V110" s="35"/>
      <c r="W110" s="11"/>
      <c r="X110" s="406"/>
    </row>
    <row r="111" spans="1:24">
      <c r="A111" s="10"/>
      <c r="B111" s="31"/>
      <c r="C111" s="27" t="s">
        <v>21</v>
      </c>
      <c r="D111" s="300"/>
      <c r="E111" s="34"/>
      <c r="F111" s="34"/>
      <c r="G111" s="34"/>
      <c r="H111" s="34"/>
      <c r="I111" s="34"/>
      <c r="J111" s="34"/>
      <c r="K111" s="34"/>
      <c r="L111" s="34">
        <v>2</v>
      </c>
      <c r="M111" s="34">
        <v>6</v>
      </c>
      <c r="N111" s="34">
        <v>4</v>
      </c>
      <c r="O111" s="34">
        <v>4</v>
      </c>
      <c r="P111" s="34">
        <v>2</v>
      </c>
      <c r="Q111" s="34">
        <v>1</v>
      </c>
      <c r="R111" s="34"/>
      <c r="S111" s="34"/>
      <c r="T111" s="34"/>
      <c r="U111" s="17">
        <f t="shared" si="2"/>
        <v>19</v>
      </c>
      <c r="V111" s="35"/>
      <c r="W111" s="11"/>
      <c r="X111" s="406"/>
    </row>
    <row r="112" spans="1:24">
      <c r="A112" s="10"/>
      <c r="B112" s="31"/>
      <c r="C112" s="20" t="s">
        <v>49</v>
      </c>
      <c r="D112" s="300"/>
      <c r="E112" s="34">
        <v>1</v>
      </c>
      <c r="F112" s="34">
        <v>1</v>
      </c>
      <c r="G112" s="34">
        <v>528</v>
      </c>
      <c r="H112" s="34">
        <v>427</v>
      </c>
      <c r="I112" s="34">
        <v>203</v>
      </c>
      <c r="J112" s="34">
        <v>351</v>
      </c>
      <c r="K112" s="34">
        <v>514</v>
      </c>
      <c r="L112" s="34">
        <v>337</v>
      </c>
      <c r="M112" s="34">
        <v>453</v>
      </c>
      <c r="N112" s="34">
        <v>388</v>
      </c>
      <c r="O112" s="34">
        <v>238</v>
      </c>
      <c r="P112" s="34">
        <v>424</v>
      </c>
      <c r="Q112" s="34">
        <v>261</v>
      </c>
      <c r="R112" s="34">
        <v>199</v>
      </c>
      <c r="S112" s="34">
        <v>41</v>
      </c>
      <c r="T112" s="34">
        <v>122</v>
      </c>
      <c r="U112" s="17">
        <f t="shared" si="2"/>
        <v>4488</v>
      </c>
      <c r="V112" s="35"/>
      <c r="W112" s="11"/>
      <c r="X112" s="406"/>
    </row>
    <row r="113" spans="1:24">
      <c r="A113" s="10"/>
      <c r="B113" s="31"/>
      <c r="C113" s="27" t="s">
        <v>19</v>
      </c>
      <c r="D113" s="300"/>
      <c r="E113" s="34">
        <v>1</v>
      </c>
      <c r="F113" s="34">
        <v>1</v>
      </c>
      <c r="G113" s="34">
        <v>528</v>
      </c>
      <c r="H113" s="34">
        <v>427</v>
      </c>
      <c r="I113" s="34">
        <v>202</v>
      </c>
      <c r="J113" s="34">
        <v>349</v>
      </c>
      <c r="K113" s="34">
        <v>511</v>
      </c>
      <c r="L113" s="34">
        <v>297</v>
      </c>
      <c r="M113" s="34">
        <v>441</v>
      </c>
      <c r="N113" s="34">
        <v>379</v>
      </c>
      <c r="O113" s="34">
        <v>233</v>
      </c>
      <c r="P113" s="34">
        <v>400</v>
      </c>
      <c r="Q113" s="34">
        <v>256</v>
      </c>
      <c r="R113" s="34">
        <v>190</v>
      </c>
      <c r="S113" s="34">
        <v>40</v>
      </c>
      <c r="T113" s="34">
        <v>121</v>
      </c>
      <c r="U113" s="17">
        <f t="shared" si="2"/>
        <v>4376</v>
      </c>
      <c r="V113" s="35"/>
      <c r="W113" s="11"/>
      <c r="X113" s="406"/>
    </row>
    <row r="114" spans="1:24">
      <c r="A114" s="10"/>
      <c r="B114" s="31"/>
      <c r="C114" s="27" t="s">
        <v>23</v>
      </c>
      <c r="D114" s="300"/>
      <c r="E114" s="34"/>
      <c r="F114" s="34"/>
      <c r="G114" s="34"/>
      <c r="H114" s="34"/>
      <c r="I114" s="34"/>
      <c r="J114" s="34"/>
      <c r="K114" s="34"/>
      <c r="L114" s="34">
        <v>6</v>
      </c>
      <c r="M114" s="34"/>
      <c r="N114" s="34">
        <v>1</v>
      </c>
      <c r="O114" s="34"/>
      <c r="P114" s="34">
        <v>10</v>
      </c>
      <c r="Q114" s="34">
        <v>3</v>
      </c>
      <c r="R114" s="34"/>
      <c r="S114" s="34"/>
      <c r="T114" s="34"/>
      <c r="U114" s="17">
        <f>SUM(D114:T114)</f>
        <v>20</v>
      </c>
      <c r="V114" s="35"/>
      <c r="W114" s="11"/>
      <c r="X114" s="406"/>
    </row>
    <row r="115" spans="1:24">
      <c r="A115" s="10"/>
      <c r="B115" s="31"/>
      <c r="C115" s="27" t="s">
        <v>24</v>
      </c>
      <c r="D115" s="300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17">
        <f t="shared" si="2"/>
        <v>0</v>
      </c>
      <c r="V115" s="35"/>
      <c r="W115" s="11"/>
      <c r="X115" s="406"/>
    </row>
    <row r="116" spans="1:24">
      <c r="A116" s="10"/>
      <c r="B116" s="31"/>
      <c r="C116" s="27" t="s">
        <v>20</v>
      </c>
      <c r="D116" s="300"/>
      <c r="E116" s="34"/>
      <c r="F116" s="34"/>
      <c r="G116" s="34"/>
      <c r="H116" s="34"/>
      <c r="I116" s="34">
        <v>1</v>
      </c>
      <c r="J116" s="34"/>
      <c r="K116" s="34"/>
      <c r="L116" s="34">
        <v>18</v>
      </c>
      <c r="M116" s="34">
        <v>4</v>
      </c>
      <c r="N116" s="34">
        <v>2</v>
      </c>
      <c r="O116" s="34">
        <v>4</v>
      </c>
      <c r="P116" s="34">
        <v>11</v>
      </c>
      <c r="Q116" s="34"/>
      <c r="R116" s="34">
        <v>9</v>
      </c>
      <c r="S116" s="34">
        <v>1</v>
      </c>
      <c r="T116" s="34">
        <v>1</v>
      </c>
      <c r="U116" s="17">
        <f t="shared" si="2"/>
        <v>51</v>
      </c>
      <c r="V116" s="35"/>
      <c r="W116" s="11"/>
      <c r="X116" s="406"/>
    </row>
    <row r="117" spans="1:24">
      <c r="A117" s="10"/>
      <c r="B117" s="31"/>
      <c r="C117" s="27" t="s">
        <v>21</v>
      </c>
      <c r="D117" s="300"/>
      <c r="E117" s="34"/>
      <c r="F117" s="34"/>
      <c r="G117" s="34"/>
      <c r="H117" s="34"/>
      <c r="I117" s="34"/>
      <c r="J117" s="34">
        <v>2</v>
      </c>
      <c r="K117" s="34">
        <v>3</v>
      </c>
      <c r="L117" s="34">
        <v>16</v>
      </c>
      <c r="M117" s="34">
        <v>8</v>
      </c>
      <c r="N117" s="34">
        <v>6</v>
      </c>
      <c r="O117" s="34">
        <v>1</v>
      </c>
      <c r="P117" s="34">
        <v>3</v>
      </c>
      <c r="Q117" s="34">
        <v>2</v>
      </c>
      <c r="R117" s="34"/>
      <c r="S117" s="34"/>
      <c r="T117" s="34"/>
      <c r="U117" s="17">
        <f t="shared" si="2"/>
        <v>41</v>
      </c>
      <c r="V117" s="35"/>
      <c r="W117" s="11"/>
      <c r="X117" s="406"/>
    </row>
    <row r="118" spans="1:24">
      <c r="A118" s="10"/>
      <c r="B118" s="31"/>
      <c r="C118" s="20" t="s">
        <v>50</v>
      </c>
      <c r="D118" s="300"/>
      <c r="E118" s="34"/>
      <c r="F118" s="34">
        <v>1</v>
      </c>
      <c r="G118" s="34">
        <v>443</v>
      </c>
      <c r="H118" s="34">
        <v>367</v>
      </c>
      <c r="I118" s="34">
        <v>247</v>
      </c>
      <c r="J118" s="34">
        <v>373</v>
      </c>
      <c r="K118" s="34">
        <v>470</v>
      </c>
      <c r="L118" s="34">
        <v>307</v>
      </c>
      <c r="M118" s="34">
        <v>837</v>
      </c>
      <c r="N118" s="34">
        <v>914</v>
      </c>
      <c r="O118" s="34">
        <v>1188</v>
      </c>
      <c r="P118" s="34">
        <v>1684</v>
      </c>
      <c r="Q118" s="34">
        <v>1915</v>
      </c>
      <c r="R118" s="34">
        <v>991</v>
      </c>
      <c r="S118" s="34">
        <v>366</v>
      </c>
      <c r="T118" s="34">
        <v>1661</v>
      </c>
      <c r="U118" s="17">
        <f t="shared" si="2"/>
        <v>11764</v>
      </c>
      <c r="V118" s="35"/>
      <c r="W118" s="11"/>
      <c r="X118" s="406"/>
    </row>
    <row r="119" spans="1:24">
      <c r="A119" s="10"/>
      <c r="B119" s="31"/>
      <c r="C119" s="27" t="s">
        <v>19</v>
      </c>
      <c r="D119" s="300"/>
      <c r="E119" s="34"/>
      <c r="F119" s="34">
        <v>1</v>
      </c>
      <c r="G119" s="34">
        <v>443</v>
      </c>
      <c r="H119" s="34">
        <v>367</v>
      </c>
      <c r="I119" s="34">
        <v>247</v>
      </c>
      <c r="J119" s="34">
        <v>372</v>
      </c>
      <c r="K119" s="34">
        <v>470</v>
      </c>
      <c r="L119" s="34">
        <v>306</v>
      </c>
      <c r="M119" s="34">
        <v>832</v>
      </c>
      <c r="N119" s="34">
        <v>900</v>
      </c>
      <c r="O119" s="34">
        <v>1182</v>
      </c>
      <c r="P119" s="34">
        <v>1675</v>
      </c>
      <c r="Q119" s="34">
        <v>1740</v>
      </c>
      <c r="R119" s="34">
        <v>975</v>
      </c>
      <c r="S119" s="34">
        <v>364</v>
      </c>
      <c r="T119" s="34">
        <v>1632</v>
      </c>
      <c r="U119" s="17">
        <f t="shared" si="2"/>
        <v>11506</v>
      </c>
      <c r="V119" s="35"/>
      <c r="W119" s="11"/>
      <c r="X119" s="406"/>
    </row>
    <row r="120" spans="1:24">
      <c r="A120" s="10"/>
      <c r="B120" s="31"/>
      <c r="C120" s="27" t="s">
        <v>23</v>
      </c>
      <c r="D120" s="300"/>
      <c r="E120" s="34"/>
      <c r="F120" s="34"/>
      <c r="G120" s="34"/>
      <c r="H120" s="34"/>
      <c r="I120" s="34"/>
      <c r="J120" s="34">
        <v>1</v>
      </c>
      <c r="K120" s="34"/>
      <c r="L120" s="34"/>
      <c r="M120" s="34"/>
      <c r="N120" s="34"/>
      <c r="O120" s="34">
        <v>1</v>
      </c>
      <c r="P120" s="34">
        <v>2</v>
      </c>
      <c r="Q120" s="34">
        <v>1</v>
      </c>
      <c r="R120" s="34"/>
      <c r="S120" s="34">
        <v>1</v>
      </c>
      <c r="T120" s="34">
        <v>1</v>
      </c>
      <c r="U120" s="17">
        <f t="shared" si="2"/>
        <v>7</v>
      </c>
      <c r="V120" s="35"/>
      <c r="W120" s="11"/>
      <c r="X120" s="406"/>
    </row>
    <row r="121" spans="1:24">
      <c r="A121" s="10"/>
      <c r="B121" s="31"/>
      <c r="C121" s="27" t="s">
        <v>20</v>
      </c>
      <c r="D121" s="300"/>
      <c r="E121" s="34"/>
      <c r="F121" s="34"/>
      <c r="G121" s="34"/>
      <c r="H121" s="34"/>
      <c r="I121" s="34"/>
      <c r="J121" s="34"/>
      <c r="K121" s="34"/>
      <c r="L121" s="34"/>
      <c r="M121" s="34">
        <v>4</v>
      </c>
      <c r="N121" s="34">
        <v>11</v>
      </c>
      <c r="O121" s="34">
        <v>2</v>
      </c>
      <c r="P121" s="34">
        <v>5</v>
      </c>
      <c r="Q121" s="34">
        <v>174</v>
      </c>
      <c r="R121" s="34">
        <v>16</v>
      </c>
      <c r="S121" s="34">
        <v>1</v>
      </c>
      <c r="T121" s="34">
        <v>26</v>
      </c>
      <c r="U121" s="17">
        <f t="shared" si="2"/>
        <v>239</v>
      </c>
      <c r="V121" s="35"/>
      <c r="W121" s="11"/>
      <c r="X121" s="406"/>
    </row>
    <row r="122" spans="1:24">
      <c r="A122" s="10"/>
      <c r="B122" s="31"/>
      <c r="C122" s="27" t="s">
        <v>21</v>
      </c>
      <c r="D122" s="300"/>
      <c r="E122" s="34"/>
      <c r="F122" s="34"/>
      <c r="G122" s="34"/>
      <c r="H122" s="34"/>
      <c r="I122" s="34"/>
      <c r="J122" s="34"/>
      <c r="K122" s="34"/>
      <c r="L122" s="34">
        <v>1</v>
      </c>
      <c r="M122" s="34">
        <v>1</v>
      </c>
      <c r="N122" s="34">
        <v>3</v>
      </c>
      <c r="O122" s="34">
        <v>3</v>
      </c>
      <c r="P122" s="34">
        <v>2</v>
      </c>
      <c r="Q122" s="34"/>
      <c r="R122" s="34"/>
      <c r="S122" s="34"/>
      <c r="T122" s="34">
        <v>2</v>
      </c>
      <c r="U122" s="17">
        <f t="shared" si="2"/>
        <v>12</v>
      </c>
      <c r="V122" s="35"/>
      <c r="W122" s="11"/>
      <c r="X122" s="406"/>
    </row>
    <row r="123" spans="1:24">
      <c r="A123" s="10"/>
      <c r="B123" s="31"/>
      <c r="C123" s="20" t="s">
        <v>51</v>
      </c>
      <c r="D123" s="300"/>
      <c r="E123" s="34"/>
      <c r="F123" s="34">
        <v>166</v>
      </c>
      <c r="G123" s="34">
        <v>950</v>
      </c>
      <c r="H123" s="34">
        <v>483</v>
      </c>
      <c r="I123" s="34">
        <v>457</v>
      </c>
      <c r="J123" s="34">
        <v>616</v>
      </c>
      <c r="K123" s="34">
        <v>944</v>
      </c>
      <c r="L123" s="34">
        <v>819</v>
      </c>
      <c r="M123" s="34">
        <v>1110</v>
      </c>
      <c r="N123" s="34">
        <v>881</v>
      </c>
      <c r="O123" s="34">
        <v>519</v>
      </c>
      <c r="P123" s="34">
        <v>476</v>
      </c>
      <c r="Q123" s="34">
        <v>472</v>
      </c>
      <c r="R123" s="34">
        <v>298</v>
      </c>
      <c r="S123" s="34">
        <v>78</v>
      </c>
      <c r="T123" s="34">
        <v>150</v>
      </c>
      <c r="U123" s="17">
        <f t="shared" si="2"/>
        <v>8419</v>
      </c>
      <c r="V123" s="35"/>
      <c r="W123" s="11"/>
      <c r="X123" s="406"/>
    </row>
    <row r="124" spans="1:24">
      <c r="A124" s="10"/>
      <c r="B124" s="31"/>
      <c r="C124" s="27" t="s">
        <v>19</v>
      </c>
      <c r="D124" s="300"/>
      <c r="E124" s="34"/>
      <c r="F124" s="34">
        <v>166</v>
      </c>
      <c r="G124" s="34">
        <v>950</v>
      </c>
      <c r="H124" s="34">
        <v>476</v>
      </c>
      <c r="I124" s="34">
        <v>456</v>
      </c>
      <c r="J124" s="34">
        <v>609</v>
      </c>
      <c r="K124" s="34">
        <v>933</v>
      </c>
      <c r="L124" s="34">
        <v>810</v>
      </c>
      <c r="M124" s="34">
        <v>1103</v>
      </c>
      <c r="N124" s="34">
        <v>874</v>
      </c>
      <c r="O124" s="34">
        <v>514</v>
      </c>
      <c r="P124" s="34">
        <v>475</v>
      </c>
      <c r="Q124" s="34">
        <v>467</v>
      </c>
      <c r="R124" s="34">
        <v>295</v>
      </c>
      <c r="S124" s="34">
        <v>78</v>
      </c>
      <c r="T124" s="34">
        <v>150</v>
      </c>
      <c r="U124" s="17">
        <f t="shared" si="2"/>
        <v>8356</v>
      </c>
      <c r="V124" s="35"/>
      <c r="W124" s="11"/>
      <c r="X124" s="406"/>
    </row>
    <row r="125" spans="1:24">
      <c r="A125" s="10"/>
      <c r="B125" s="31"/>
      <c r="C125" s="27" t="s">
        <v>23</v>
      </c>
      <c r="D125" s="300"/>
      <c r="E125" s="34"/>
      <c r="F125" s="34"/>
      <c r="G125" s="34"/>
      <c r="H125" s="34">
        <v>7</v>
      </c>
      <c r="I125" s="34">
        <v>1</v>
      </c>
      <c r="J125" s="34">
        <v>5</v>
      </c>
      <c r="K125" s="34"/>
      <c r="L125" s="34"/>
      <c r="M125" s="34"/>
      <c r="N125" s="34"/>
      <c r="O125" s="34"/>
      <c r="P125" s="34"/>
      <c r="Q125" s="34">
        <v>2</v>
      </c>
      <c r="R125" s="34"/>
      <c r="S125" s="34"/>
      <c r="T125" s="34"/>
      <c r="U125" s="17">
        <f t="shared" si="2"/>
        <v>15</v>
      </c>
      <c r="V125" s="35"/>
      <c r="W125" s="11"/>
      <c r="X125" s="406"/>
    </row>
    <row r="126" spans="1:24">
      <c r="A126" s="10"/>
      <c r="B126" s="31"/>
      <c r="C126" s="27" t="s">
        <v>24</v>
      </c>
      <c r="D126" s="300"/>
      <c r="E126" s="34"/>
      <c r="F126" s="34"/>
      <c r="G126" s="34"/>
      <c r="H126" s="34"/>
      <c r="I126" s="34"/>
      <c r="J126" s="34"/>
      <c r="K126" s="34"/>
      <c r="L126" s="34"/>
      <c r="M126" s="34"/>
      <c r="N126" s="34">
        <v>1</v>
      </c>
      <c r="O126" s="34"/>
      <c r="P126" s="34"/>
      <c r="Q126" s="34"/>
      <c r="R126" s="34"/>
      <c r="S126" s="34"/>
      <c r="T126" s="34"/>
      <c r="U126" s="17">
        <f t="shared" si="2"/>
        <v>1</v>
      </c>
      <c r="V126" s="35"/>
      <c r="W126" s="11"/>
      <c r="X126" s="406"/>
    </row>
    <row r="127" spans="1:24">
      <c r="A127" s="10"/>
      <c r="B127" s="31"/>
      <c r="C127" s="27" t="s">
        <v>20</v>
      </c>
      <c r="D127" s="300"/>
      <c r="E127" s="34"/>
      <c r="F127" s="34"/>
      <c r="G127" s="34"/>
      <c r="H127" s="34"/>
      <c r="I127" s="34"/>
      <c r="J127" s="34">
        <v>2</v>
      </c>
      <c r="K127" s="34">
        <v>10</v>
      </c>
      <c r="L127" s="34">
        <v>8</v>
      </c>
      <c r="M127" s="34">
        <v>7</v>
      </c>
      <c r="N127" s="34">
        <v>4</v>
      </c>
      <c r="O127" s="34">
        <v>4</v>
      </c>
      <c r="P127" s="34">
        <v>1</v>
      </c>
      <c r="Q127" s="34">
        <v>3</v>
      </c>
      <c r="R127" s="34">
        <v>3</v>
      </c>
      <c r="S127" s="34"/>
      <c r="T127" s="34"/>
      <c r="U127" s="17">
        <f t="shared" si="2"/>
        <v>42</v>
      </c>
      <c r="V127" s="35"/>
      <c r="W127" s="11"/>
      <c r="X127" s="406"/>
    </row>
    <row r="128" spans="1:24">
      <c r="A128" s="10"/>
      <c r="B128" s="31"/>
      <c r="C128" s="27" t="s">
        <v>21</v>
      </c>
      <c r="D128" s="300"/>
      <c r="E128" s="34"/>
      <c r="F128" s="34"/>
      <c r="G128" s="34"/>
      <c r="H128" s="34"/>
      <c r="I128" s="34"/>
      <c r="J128" s="34"/>
      <c r="K128" s="34">
        <v>1</v>
      </c>
      <c r="L128" s="34">
        <v>1</v>
      </c>
      <c r="M128" s="34"/>
      <c r="N128" s="34">
        <v>2</v>
      </c>
      <c r="O128" s="34">
        <v>1</v>
      </c>
      <c r="P128" s="34"/>
      <c r="Q128" s="34"/>
      <c r="R128" s="34"/>
      <c r="S128" s="34"/>
      <c r="T128" s="34"/>
      <c r="U128" s="17">
        <f t="shared" si="2"/>
        <v>5</v>
      </c>
      <c r="V128" s="35"/>
      <c r="W128" s="11"/>
      <c r="X128" s="406"/>
    </row>
    <row r="129" spans="1:24">
      <c r="A129" s="10"/>
      <c r="B129" s="31"/>
      <c r="C129" s="20" t="s">
        <v>52</v>
      </c>
      <c r="D129" s="300"/>
      <c r="E129" s="34"/>
      <c r="F129" s="34"/>
      <c r="G129" s="34"/>
      <c r="H129" s="34">
        <v>17</v>
      </c>
      <c r="I129" s="34">
        <v>10</v>
      </c>
      <c r="J129" s="34">
        <v>2</v>
      </c>
      <c r="K129" s="34">
        <v>46</v>
      </c>
      <c r="L129" s="34">
        <v>48</v>
      </c>
      <c r="M129" s="34">
        <v>118</v>
      </c>
      <c r="N129" s="34">
        <v>89</v>
      </c>
      <c r="O129" s="34">
        <v>89</v>
      </c>
      <c r="P129" s="34">
        <v>75</v>
      </c>
      <c r="Q129" s="34">
        <v>112</v>
      </c>
      <c r="R129" s="34">
        <v>265</v>
      </c>
      <c r="S129" s="34">
        <v>203</v>
      </c>
      <c r="T129" s="34">
        <v>456</v>
      </c>
      <c r="U129" s="17">
        <f t="shared" si="2"/>
        <v>1530</v>
      </c>
      <c r="V129" s="35"/>
      <c r="W129" s="11"/>
      <c r="X129" s="406"/>
    </row>
    <row r="130" spans="1:24">
      <c r="A130" s="10"/>
      <c r="B130" s="31"/>
      <c r="C130" s="27" t="s">
        <v>19</v>
      </c>
      <c r="D130" s="300"/>
      <c r="E130" s="34"/>
      <c r="F130" s="34"/>
      <c r="G130" s="34"/>
      <c r="H130" s="34">
        <v>17</v>
      </c>
      <c r="I130" s="34">
        <v>10</v>
      </c>
      <c r="J130" s="34">
        <v>2</v>
      </c>
      <c r="K130" s="34">
        <v>46</v>
      </c>
      <c r="L130" s="34">
        <v>48</v>
      </c>
      <c r="M130" s="34">
        <v>116</v>
      </c>
      <c r="N130" s="34">
        <v>87</v>
      </c>
      <c r="O130" s="34">
        <v>88</v>
      </c>
      <c r="P130" s="34">
        <v>75</v>
      </c>
      <c r="Q130" s="34">
        <v>112</v>
      </c>
      <c r="R130" s="34">
        <v>265</v>
      </c>
      <c r="S130" s="34">
        <v>203</v>
      </c>
      <c r="T130" s="34">
        <v>454</v>
      </c>
      <c r="U130" s="17">
        <f t="shared" si="2"/>
        <v>1523</v>
      </c>
      <c r="V130" s="35"/>
      <c r="W130" s="11"/>
      <c r="X130" s="406"/>
    </row>
    <row r="131" spans="1:24">
      <c r="A131" s="10"/>
      <c r="B131" s="31"/>
      <c r="C131" s="27" t="s">
        <v>23</v>
      </c>
      <c r="D131" s="300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>
        <v>1</v>
      </c>
      <c r="U131" s="17">
        <f t="shared" si="2"/>
        <v>1</v>
      </c>
      <c r="V131" s="35"/>
      <c r="W131" s="11"/>
      <c r="X131" s="406"/>
    </row>
    <row r="132" spans="1:24">
      <c r="A132" s="10"/>
      <c r="B132" s="31"/>
      <c r="C132" s="27" t="s">
        <v>24</v>
      </c>
      <c r="D132" s="300"/>
      <c r="E132" s="34"/>
      <c r="F132" s="34"/>
      <c r="G132" s="34"/>
      <c r="H132" s="34"/>
      <c r="I132" s="34"/>
      <c r="J132" s="34"/>
      <c r="K132" s="34"/>
      <c r="L132" s="34"/>
      <c r="M132" s="34">
        <v>1</v>
      </c>
      <c r="N132" s="34"/>
      <c r="O132" s="34"/>
      <c r="P132" s="34"/>
      <c r="Q132" s="34"/>
      <c r="R132" s="34"/>
      <c r="S132" s="34"/>
      <c r="T132" s="34"/>
      <c r="U132" s="17">
        <f t="shared" si="2"/>
        <v>1</v>
      </c>
      <c r="V132" s="35"/>
      <c r="W132" s="11"/>
      <c r="X132" s="406"/>
    </row>
    <row r="133" spans="1:24">
      <c r="A133" s="10"/>
      <c r="B133" s="31"/>
      <c r="C133" s="27" t="s">
        <v>20</v>
      </c>
      <c r="D133" s="300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>
        <v>1</v>
      </c>
      <c r="U133" s="17">
        <f t="shared" si="2"/>
        <v>1</v>
      </c>
      <c r="V133" s="35"/>
      <c r="W133" s="11"/>
      <c r="X133" s="406"/>
    </row>
    <row r="134" spans="1:24">
      <c r="A134" s="10"/>
      <c r="B134" s="31"/>
      <c r="C134" s="27" t="s">
        <v>21</v>
      </c>
      <c r="D134" s="300"/>
      <c r="E134" s="34"/>
      <c r="F134" s="34"/>
      <c r="G134" s="34"/>
      <c r="H134" s="34"/>
      <c r="I134" s="34"/>
      <c r="J134" s="34"/>
      <c r="K134" s="34"/>
      <c r="L134" s="34"/>
      <c r="M134" s="34">
        <v>1</v>
      </c>
      <c r="N134" s="34">
        <v>2</v>
      </c>
      <c r="O134" s="34">
        <v>1</v>
      </c>
      <c r="P134" s="34"/>
      <c r="Q134" s="34"/>
      <c r="R134" s="34"/>
      <c r="S134" s="34"/>
      <c r="T134" s="34"/>
      <c r="U134" s="17">
        <f t="shared" si="2"/>
        <v>4</v>
      </c>
      <c r="V134" s="35"/>
      <c r="W134" s="11"/>
      <c r="X134" s="406"/>
    </row>
    <row r="135" spans="1:24">
      <c r="A135" s="10"/>
      <c r="B135" s="31"/>
      <c r="C135" s="211"/>
      <c r="D135" s="308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381"/>
      <c r="V135" s="35"/>
      <c r="W135" s="11"/>
      <c r="X135" s="406"/>
    </row>
    <row r="136" spans="1:24">
      <c r="A136" s="10"/>
      <c r="B136" s="31"/>
      <c r="C136" s="211"/>
      <c r="D136" s="308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381"/>
      <c r="V136" s="35"/>
      <c r="W136" s="11"/>
      <c r="X136" s="406"/>
    </row>
    <row r="137" spans="1:24">
      <c r="A137" s="10"/>
      <c r="B137" s="31"/>
      <c r="C137" s="211"/>
      <c r="D137" s="308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381"/>
      <c r="V137" s="35"/>
      <c r="W137" s="11"/>
      <c r="X137" s="406"/>
    </row>
    <row r="138" spans="1:24">
      <c r="A138" s="10"/>
      <c r="B138" s="31"/>
      <c r="C138" s="211"/>
      <c r="D138" s="308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381"/>
      <c r="V138" s="35"/>
      <c r="W138" s="11"/>
      <c r="X138" s="406"/>
    </row>
    <row r="139" spans="1:24">
      <c r="A139" s="10"/>
      <c r="B139" s="207"/>
      <c r="C139" s="208"/>
      <c r="D139" s="3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41"/>
      <c r="V139" s="210"/>
      <c r="W139" s="11"/>
      <c r="X139" s="406"/>
    </row>
    <row r="140" spans="1:24">
      <c r="A140" s="10"/>
      <c r="B140" s="31"/>
      <c r="C140" s="20" t="s">
        <v>53</v>
      </c>
      <c r="D140" s="300"/>
      <c r="E140" s="34">
        <v>91</v>
      </c>
      <c r="F140" s="34">
        <v>139</v>
      </c>
      <c r="G140" s="34">
        <v>117</v>
      </c>
      <c r="H140" s="34">
        <v>71</v>
      </c>
      <c r="I140" s="34">
        <v>31</v>
      </c>
      <c r="J140" s="34">
        <v>1</v>
      </c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17">
        <f>SUM(D140:T140)</f>
        <v>450</v>
      </c>
      <c r="V140" s="35"/>
      <c r="W140" s="11"/>
      <c r="X140" s="406"/>
    </row>
    <row r="141" spans="1:24">
      <c r="A141" s="10"/>
      <c r="B141" s="31"/>
      <c r="C141" s="27" t="s">
        <v>19</v>
      </c>
      <c r="D141" s="300"/>
      <c r="E141" s="34">
        <v>91</v>
      </c>
      <c r="F141" s="34">
        <v>138</v>
      </c>
      <c r="G141" s="34">
        <v>117</v>
      </c>
      <c r="H141" s="34">
        <v>71</v>
      </c>
      <c r="I141" s="34">
        <v>31</v>
      </c>
      <c r="J141" s="34">
        <v>1</v>
      </c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17">
        <f t="shared" ref="U141:U175" si="3">SUM(D141:T141)</f>
        <v>449</v>
      </c>
      <c r="V141" s="35"/>
      <c r="W141" s="11"/>
      <c r="X141" s="406"/>
    </row>
    <row r="142" spans="1:24">
      <c r="A142" s="10"/>
      <c r="B142" s="31"/>
      <c r="C142" s="27" t="s">
        <v>21</v>
      </c>
      <c r="D142" s="300"/>
      <c r="E142" s="34"/>
      <c r="F142" s="34">
        <v>1</v>
      </c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17">
        <f t="shared" si="3"/>
        <v>1</v>
      </c>
      <c r="V142" s="35"/>
      <c r="W142" s="11"/>
      <c r="X142" s="406"/>
    </row>
    <row r="143" spans="1:24">
      <c r="A143" s="10"/>
      <c r="B143" s="31"/>
      <c r="C143" s="20" t="s">
        <v>41</v>
      </c>
      <c r="D143" s="300"/>
      <c r="E143" s="34">
        <v>384</v>
      </c>
      <c r="F143" s="34">
        <v>4602</v>
      </c>
      <c r="G143" s="34">
        <v>7714</v>
      </c>
      <c r="H143" s="34">
        <v>5154</v>
      </c>
      <c r="I143" s="34">
        <v>6637</v>
      </c>
      <c r="J143" s="34">
        <v>5852</v>
      </c>
      <c r="K143" s="34">
        <v>4002</v>
      </c>
      <c r="L143" s="34">
        <v>2385</v>
      </c>
      <c r="M143" s="34">
        <v>3098</v>
      </c>
      <c r="N143" s="34">
        <v>2960</v>
      </c>
      <c r="O143" s="34">
        <v>2370</v>
      </c>
      <c r="P143" s="34">
        <v>2802</v>
      </c>
      <c r="Q143" s="34">
        <v>2981</v>
      </c>
      <c r="R143" s="34">
        <v>2405</v>
      </c>
      <c r="S143" s="34">
        <v>779</v>
      </c>
      <c r="T143" s="34">
        <v>2336</v>
      </c>
      <c r="U143" s="17">
        <f t="shared" si="3"/>
        <v>56461</v>
      </c>
      <c r="V143" s="35"/>
      <c r="W143" s="11"/>
      <c r="X143" s="406"/>
    </row>
    <row r="144" spans="1:24">
      <c r="A144" s="10"/>
      <c r="B144" s="31"/>
      <c r="C144" s="27" t="s">
        <v>19</v>
      </c>
      <c r="D144" s="300"/>
      <c r="E144" s="34">
        <v>384</v>
      </c>
      <c r="F144" s="34">
        <v>4600</v>
      </c>
      <c r="G144" s="34">
        <v>7711</v>
      </c>
      <c r="H144" s="34">
        <v>5151</v>
      </c>
      <c r="I144" s="34">
        <v>6630</v>
      </c>
      <c r="J144" s="34">
        <v>5849</v>
      </c>
      <c r="K144" s="34">
        <v>3995</v>
      </c>
      <c r="L144" s="34">
        <v>2375</v>
      </c>
      <c r="M144" s="34">
        <v>3089</v>
      </c>
      <c r="N144" s="34">
        <v>2943</v>
      </c>
      <c r="O144" s="34">
        <v>2346</v>
      </c>
      <c r="P144" s="34">
        <v>2728</v>
      </c>
      <c r="Q144" s="34">
        <v>2940</v>
      </c>
      <c r="R144" s="34">
        <v>2336</v>
      </c>
      <c r="S144" s="34">
        <v>739</v>
      </c>
      <c r="T144" s="34">
        <v>2283</v>
      </c>
      <c r="U144" s="17">
        <f t="shared" si="3"/>
        <v>56099</v>
      </c>
      <c r="V144" s="35"/>
      <c r="W144" s="11"/>
      <c r="X144" s="406"/>
    </row>
    <row r="145" spans="1:24">
      <c r="A145" s="10"/>
      <c r="B145" s="31"/>
      <c r="C145" s="27" t="s">
        <v>23</v>
      </c>
      <c r="D145" s="300"/>
      <c r="E145" s="34"/>
      <c r="F145" s="34"/>
      <c r="G145" s="34"/>
      <c r="H145" s="34"/>
      <c r="I145" s="34">
        <v>2</v>
      </c>
      <c r="J145" s="34"/>
      <c r="K145" s="34"/>
      <c r="L145" s="34"/>
      <c r="M145" s="34"/>
      <c r="N145" s="34">
        <v>8</v>
      </c>
      <c r="O145" s="34">
        <v>20</v>
      </c>
      <c r="P145" s="34">
        <v>27</v>
      </c>
      <c r="Q145" s="34">
        <v>34</v>
      </c>
      <c r="R145" s="34">
        <v>62</v>
      </c>
      <c r="S145" s="34">
        <v>6</v>
      </c>
      <c r="T145" s="34">
        <v>42</v>
      </c>
      <c r="U145" s="17">
        <f t="shared" si="3"/>
        <v>201</v>
      </c>
      <c r="V145" s="35"/>
      <c r="W145" s="11"/>
      <c r="X145" s="406"/>
    </row>
    <row r="146" spans="1:24">
      <c r="A146" s="10"/>
      <c r="B146" s="31"/>
      <c r="C146" s="27" t="s">
        <v>24</v>
      </c>
      <c r="D146" s="300"/>
      <c r="E146" s="34"/>
      <c r="F146" s="34"/>
      <c r="G146" s="34"/>
      <c r="H146" s="34"/>
      <c r="I146" s="34"/>
      <c r="J146" s="34">
        <v>1</v>
      </c>
      <c r="K146" s="34"/>
      <c r="L146" s="34"/>
      <c r="M146" s="34">
        <v>1</v>
      </c>
      <c r="N146" s="34">
        <v>2</v>
      </c>
      <c r="O146" s="34"/>
      <c r="P146" s="34">
        <v>3</v>
      </c>
      <c r="Q146" s="34"/>
      <c r="R146" s="34"/>
      <c r="S146" s="34">
        <v>1</v>
      </c>
      <c r="T146" s="34"/>
      <c r="U146" s="17">
        <f t="shared" si="3"/>
        <v>8</v>
      </c>
      <c r="V146" s="35"/>
      <c r="W146" s="11"/>
      <c r="X146" s="406"/>
    </row>
    <row r="147" spans="1:24">
      <c r="A147" s="10"/>
      <c r="B147" s="31"/>
      <c r="C147" s="27" t="s">
        <v>20</v>
      </c>
      <c r="D147" s="300"/>
      <c r="E147" s="34"/>
      <c r="F147" s="34">
        <v>2</v>
      </c>
      <c r="G147" s="34">
        <v>3</v>
      </c>
      <c r="H147" s="34">
        <v>3</v>
      </c>
      <c r="I147" s="34">
        <v>5</v>
      </c>
      <c r="J147" s="34">
        <v>2</v>
      </c>
      <c r="K147" s="34">
        <v>7</v>
      </c>
      <c r="L147" s="34">
        <v>10</v>
      </c>
      <c r="M147" s="34">
        <v>8</v>
      </c>
      <c r="N147" s="34">
        <v>5</v>
      </c>
      <c r="O147" s="34">
        <v>4</v>
      </c>
      <c r="P147" s="34">
        <v>44</v>
      </c>
      <c r="Q147" s="34">
        <v>7</v>
      </c>
      <c r="R147" s="34">
        <v>7</v>
      </c>
      <c r="S147" s="34">
        <v>33</v>
      </c>
      <c r="T147" s="34">
        <v>11</v>
      </c>
      <c r="U147" s="17">
        <f t="shared" si="3"/>
        <v>151</v>
      </c>
      <c r="V147" s="35"/>
      <c r="W147" s="11"/>
      <c r="X147" s="406"/>
    </row>
    <row r="148" spans="1:24">
      <c r="A148" s="10"/>
      <c r="B148" s="31"/>
      <c r="C148" s="27" t="s">
        <v>21</v>
      </c>
      <c r="D148" s="300"/>
      <c r="E148" s="34"/>
      <c r="F148" s="34"/>
      <c r="G148" s="34"/>
      <c r="H148" s="34"/>
      <c r="I148" s="34"/>
      <c r="J148" s="34"/>
      <c r="K148" s="34"/>
      <c r="L148" s="34"/>
      <c r="M148" s="34"/>
      <c r="N148" s="34">
        <v>2</v>
      </c>
      <c r="O148" s="34"/>
      <c r="P148" s="34"/>
      <c r="Q148" s="34"/>
      <c r="R148" s="34"/>
      <c r="S148" s="34"/>
      <c r="T148" s="34"/>
      <c r="U148" s="17">
        <f t="shared" si="3"/>
        <v>2</v>
      </c>
      <c r="V148" s="35"/>
      <c r="W148" s="11"/>
      <c r="X148" s="406"/>
    </row>
    <row r="149" spans="1:24">
      <c r="A149" s="10"/>
      <c r="B149" s="31"/>
      <c r="C149" s="20" t="s">
        <v>42</v>
      </c>
      <c r="D149" s="300"/>
      <c r="E149" s="34">
        <v>1250</v>
      </c>
      <c r="F149" s="34">
        <v>2167</v>
      </c>
      <c r="G149" s="34">
        <v>2973</v>
      </c>
      <c r="H149" s="34">
        <v>2517</v>
      </c>
      <c r="I149" s="34">
        <v>1470</v>
      </c>
      <c r="J149" s="34">
        <v>1935</v>
      </c>
      <c r="K149" s="34">
        <v>2357</v>
      </c>
      <c r="L149" s="34">
        <v>1943</v>
      </c>
      <c r="M149" s="34">
        <v>4150</v>
      </c>
      <c r="N149" s="34">
        <v>2886</v>
      </c>
      <c r="O149" s="34">
        <v>1453</v>
      </c>
      <c r="P149" s="34">
        <v>1846</v>
      </c>
      <c r="Q149" s="34">
        <v>1851</v>
      </c>
      <c r="R149" s="34">
        <v>3482</v>
      </c>
      <c r="S149" s="34">
        <v>2066</v>
      </c>
      <c r="T149" s="34">
        <v>2151</v>
      </c>
      <c r="U149" s="17">
        <f t="shared" si="3"/>
        <v>36497</v>
      </c>
      <c r="V149" s="35"/>
      <c r="W149" s="11"/>
      <c r="X149" s="406"/>
    </row>
    <row r="150" spans="1:24">
      <c r="A150" s="10"/>
      <c r="B150" s="31"/>
      <c r="C150" s="27" t="s">
        <v>19</v>
      </c>
      <c r="D150" s="300"/>
      <c r="E150" s="34">
        <v>1241</v>
      </c>
      <c r="F150" s="34">
        <v>2137</v>
      </c>
      <c r="G150" s="34">
        <v>2939</v>
      </c>
      <c r="H150" s="34">
        <v>2511</v>
      </c>
      <c r="I150" s="34">
        <v>1448</v>
      </c>
      <c r="J150" s="34">
        <v>1548</v>
      </c>
      <c r="K150" s="34">
        <v>1610</v>
      </c>
      <c r="L150" s="34">
        <v>1196</v>
      </c>
      <c r="M150" s="34">
        <v>2865</v>
      </c>
      <c r="N150" s="34">
        <v>2497</v>
      </c>
      <c r="O150" s="34">
        <v>1431</v>
      </c>
      <c r="P150" s="34">
        <v>1825</v>
      </c>
      <c r="Q150" s="34">
        <v>1815</v>
      </c>
      <c r="R150" s="34">
        <v>3415</v>
      </c>
      <c r="S150" s="34">
        <v>2064</v>
      </c>
      <c r="T150" s="34">
        <v>2146</v>
      </c>
      <c r="U150" s="17">
        <f t="shared" si="3"/>
        <v>32688</v>
      </c>
      <c r="V150" s="35"/>
      <c r="W150" s="11"/>
      <c r="X150" s="406"/>
    </row>
    <row r="151" spans="1:24">
      <c r="A151" s="10"/>
      <c r="B151" s="31"/>
      <c r="C151" s="27" t="s">
        <v>23</v>
      </c>
      <c r="D151" s="300"/>
      <c r="E151" s="34">
        <v>2</v>
      </c>
      <c r="F151" s="34">
        <v>5</v>
      </c>
      <c r="G151" s="34">
        <v>3</v>
      </c>
      <c r="H151" s="34">
        <v>1</v>
      </c>
      <c r="I151" s="34"/>
      <c r="J151" s="34"/>
      <c r="K151" s="34">
        <v>8</v>
      </c>
      <c r="L151" s="34">
        <v>43</v>
      </c>
      <c r="M151" s="34">
        <v>152</v>
      </c>
      <c r="N151" s="34">
        <v>101</v>
      </c>
      <c r="O151" s="34"/>
      <c r="P151" s="34">
        <v>5</v>
      </c>
      <c r="Q151" s="34">
        <v>22</v>
      </c>
      <c r="R151" s="34">
        <v>2</v>
      </c>
      <c r="S151" s="34"/>
      <c r="T151" s="34"/>
      <c r="U151" s="17">
        <f t="shared" si="3"/>
        <v>344</v>
      </c>
      <c r="V151" s="35"/>
      <c r="W151" s="11"/>
      <c r="X151" s="406"/>
    </row>
    <row r="152" spans="1:24">
      <c r="A152" s="10"/>
      <c r="B152" s="31"/>
      <c r="C152" s="27" t="s">
        <v>24</v>
      </c>
      <c r="D152" s="300"/>
      <c r="E152" s="34"/>
      <c r="F152" s="34">
        <v>1</v>
      </c>
      <c r="G152" s="34">
        <v>8</v>
      </c>
      <c r="H152" s="34">
        <v>2</v>
      </c>
      <c r="I152" s="34">
        <v>4</v>
      </c>
      <c r="J152" s="34"/>
      <c r="K152" s="34">
        <v>1</v>
      </c>
      <c r="L152" s="34">
        <v>4</v>
      </c>
      <c r="M152" s="34">
        <v>5</v>
      </c>
      <c r="N152" s="34">
        <v>8</v>
      </c>
      <c r="O152" s="34"/>
      <c r="P152" s="34"/>
      <c r="Q152" s="34"/>
      <c r="R152" s="34"/>
      <c r="S152" s="34"/>
      <c r="T152" s="34"/>
      <c r="U152" s="17">
        <f>SUM(D152:T152)</f>
        <v>33</v>
      </c>
      <c r="V152" s="35"/>
      <c r="W152" s="11"/>
      <c r="X152" s="406"/>
    </row>
    <row r="153" spans="1:24">
      <c r="A153" s="10"/>
      <c r="B153" s="31"/>
      <c r="C153" s="27" t="s">
        <v>20</v>
      </c>
      <c r="D153" s="300"/>
      <c r="E153" s="34">
        <v>6</v>
      </c>
      <c r="F153" s="34">
        <v>2</v>
      </c>
      <c r="G153" s="34">
        <v>4</v>
      </c>
      <c r="H153" s="34">
        <v>3</v>
      </c>
      <c r="I153" s="34">
        <v>18</v>
      </c>
      <c r="J153" s="34">
        <v>173</v>
      </c>
      <c r="K153" s="34">
        <v>203</v>
      </c>
      <c r="L153" s="34">
        <v>245</v>
      </c>
      <c r="M153" s="34">
        <v>704</v>
      </c>
      <c r="N153" s="34">
        <v>128</v>
      </c>
      <c r="O153" s="34">
        <v>17</v>
      </c>
      <c r="P153" s="34">
        <v>11</v>
      </c>
      <c r="Q153" s="34">
        <v>14</v>
      </c>
      <c r="R153" s="34">
        <v>64</v>
      </c>
      <c r="S153" s="34">
        <v>2</v>
      </c>
      <c r="T153" s="34">
        <v>5</v>
      </c>
      <c r="U153" s="17">
        <f t="shared" si="3"/>
        <v>1599</v>
      </c>
      <c r="V153" s="35"/>
      <c r="W153" s="11"/>
      <c r="X153" s="406"/>
    </row>
    <row r="154" spans="1:24">
      <c r="A154" s="10"/>
      <c r="B154" s="31"/>
      <c r="C154" s="27" t="s">
        <v>21</v>
      </c>
      <c r="D154" s="300"/>
      <c r="E154" s="34">
        <v>1</v>
      </c>
      <c r="F154" s="34">
        <v>22</v>
      </c>
      <c r="G154" s="34">
        <v>19</v>
      </c>
      <c r="H154" s="34"/>
      <c r="I154" s="34"/>
      <c r="J154" s="34">
        <v>214</v>
      </c>
      <c r="K154" s="34">
        <v>535</v>
      </c>
      <c r="L154" s="34">
        <v>455</v>
      </c>
      <c r="M154" s="34">
        <v>424</v>
      </c>
      <c r="N154" s="34">
        <v>152</v>
      </c>
      <c r="O154" s="34">
        <v>5</v>
      </c>
      <c r="P154" s="34">
        <v>5</v>
      </c>
      <c r="Q154" s="34"/>
      <c r="R154" s="34">
        <v>1</v>
      </c>
      <c r="S154" s="34"/>
      <c r="T154" s="34"/>
      <c r="U154" s="17">
        <f t="shared" si="3"/>
        <v>1833</v>
      </c>
      <c r="V154" s="35"/>
      <c r="W154" s="11"/>
      <c r="X154" s="406"/>
    </row>
    <row r="155" spans="1:24">
      <c r="A155" s="10"/>
      <c r="B155" s="31"/>
      <c r="C155" s="20" t="s">
        <v>54</v>
      </c>
      <c r="D155" s="300"/>
      <c r="E155" s="34"/>
      <c r="F155" s="34"/>
      <c r="G155" s="34"/>
      <c r="H155" s="34">
        <v>8</v>
      </c>
      <c r="I155" s="34">
        <v>79</v>
      </c>
      <c r="J155" s="34">
        <v>141</v>
      </c>
      <c r="K155" s="34">
        <v>78</v>
      </c>
      <c r="L155" s="34">
        <v>32</v>
      </c>
      <c r="M155" s="34">
        <v>139</v>
      </c>
      <c r="N155" s="34">
        <v>16</v>
      </c>
      <c r="O155" s="34"/>
      <c r="P155" s="34"/>
      <c r="Q155" s="34"/>
      <c r="R155" s="34"/>
      <c r="S155" s="34"/>
      <c r="T155" s="34"/>
      <c r="U155" s="17">
        <f t="shared" si="3"/>
        <v>493</v>
      </c>
      <c r="V155" s="35"/>
      <c r="W155" s="11"/>
      <c r="X155" s="406"/>
    </row>
    <row r="156" spans="1:24">
      <c r="A156" s="10"/>
      <c r="B156" s="31"/>
      <c r="C156" s="27" t="s">
        <v>19</v>
      </c>
      <c r="D156" s="300"/>
      <c r="E156" s="34"/>
      <c r="F156" s="34"/>
      <c r="G156" s="34"/>
      <c r="H156" s="34">
        <v>8</v>
      </c>
      <c r="I156" s="34">
        <v>79</v>
      </c>
      <c r="J156" s="34">
        <v>141</v>
      </c>
      <c r="K156" s="34">
        <v>78</v>
      </c>
      <c r="L156" s="34">
        <v>32</v>
      </c>
      <c r="M156" s="34">
        <v>139</v>
      </c>
      <c r="N156" s="34">
        <v>16</v>
      </c>
      <c r="O156" s="34"/>
      <c r="P156" s="34"/>
      <c r="Q156" s="34"/>
      <c r="R156" s="34"/>
      <c r="S156" s="34"/>
      <c r="T156" s="34"/>
      <c r="U156" s="17">
        <f t="shared" si="3"/>
        <v>493</v>
      </c>
      <c r="V156" s="35"/>
      <c r="W156" s="11"/>
      <c r="X156" s="406"/>
    </row>
    <row r="157" spans="1:24">
      <c r="A157" s="10"/>
      <c r="B157" s="31"/>
      <c r="C157" s="20" t="s">
        <v>55</v>
      </c>
      <c r="D157" s="300"/>
      <c r="E157" s="34">
        <v>35</v>
      </c>
      <c r="F157" s="34">
        <v>430</v>
      </c>
      <c r="G157" s="34">
        <v>585</v>
      </c>
      <c r="H157" s="34">
        <v>417</v>
      </c>
      <c r="I157" s="34">
        <v>713</v>
      </c>
      <c r="J157" s="34">
        <v>402</v>
      </c>
      <c r="K157" s="34">
        <v>474</v>
      </c>
      <c r="L157" s="34">
        <v>563</v>
      </c>
      <c r="M157" s="34">
        <v>257</v>
      </c>
      <c r="N157" s="34">
        <v>239</v>
      </c>
      <c r="O157" s="34">
        <v>286</v>
      </c>
      <c r="P157" s="34">
        <v>234</v>
      </c>
      <c r="Q157" s="34">
        <v>470</v>
      </c>
      <c r="R157" s="34">
        <v>332</v>
      </c>
      <c r="S157" s="34">
        <v>136</v>
      </c>
      <c r="T157" s="34">
        <v>372</v>
      </c>
      <c r="U157" s="17">
        <f t="shared" si="3"/>
        <v>5945</v>
      </c>
      <c r="V157" s="35"/>
      <c r="W157" s="11"/>
      <c r="X157" s="406"/>
    </row>
    <row r="158" spans="1:24">
      <c r="A158" s="10"/>
      <c r="B158" s="31"/>
      <c r="C158" s="27" t="s">
        <v>19</v>
      </c>
      <c r="D158" s="300"/>
      <c r="E158" s="34">
        <v>35</v>
      </c>
      <c r="F158" s="34">
        <v>426</v>
      </c>
      <c r="G158" s="34">
        <v>454</v>
      </c>
      <c r="H158" s="34">
        <v>314</v>
      </c>
      <c r="I158" s="34">
        <v>625</v>
      </c>
      <c r="J158" s="34">
        <v>402</v>
      </c>
      <c r="K158" s="34">
        <v>471</v>
      </c>
      <c r="L158" s="34">
        <v>560</v>
      </c>
      <c r="M158" s="34">
        <v>252</v>
      </c>
      <c r="N158" s="34">
        <v>238</v>
      </c>
      <c r="O158" s="34">
        <v>285</v>
      </c>
      <c r="P158" s="34">
        <v>230</v>
      </c>
      <c r="Q158" s="34">
        <v>469</v>
      </c>
      <c r="R158" s="34">
        <v>330</v>
      </c>
      <c r="S158" s="34">
        <v>130</v>
      </c>
      <c r="T158" s="34">
        <v>342</v>
      </c>
      <c r="U158" s="17">
        <f t="shared" si="3"/>
        <v>5563</v>
      </c>
      <c r="V158" s="35"/>
      <c r="W158" s="11"/>
      <c r="X158" s="406"/>
    </row>
    <row r="159" spans="1:24">
      <c r="A159" s="10"/>
      <c r="B159" s="31"/>
      <c r="C159" s="27" t="s">
        <v>23</v>
      </c>
      <c r="D159" s="300"/>
      <c r="E159" s="34"/>
      <c r="F159" s="34"/>
      <c r="G159" s="34"/>
      <c r="H159" s="34"/>
      <c r="I159" s="34"/>
      <c r="J159" s="34"/>
      <c r="K159" s="34"/>
      <c r="L159" s="34"/>
      <c r="M159" s="34">
        <v>1</v>
      </c>
      <c r="N159" s="34"/>
      <c r="O159" s="34"/>
      <c r="P159" s="34">
        <v>1</v>
      </c>
      <c r="Q159" s="34"/>
      <c r="R159" s="34"/>
      <c r="S159" s="34">
        <v>3</v>
      </c>
      <c r="T159" s="34">
        <v>25</v>
      </c>
      <c r="U159" s="17">
        <f t="shared" si="3"/>
        <v>30</v>
      </c>
      <c r="V159" s="35"/>
      <c r="W159" s="11"/>
      <c r="X159" s="406"/>
    </row>
    <row r="160" spans="1:24">
      <c r="A160" s="10"/>
      <c r="B160" s="31"/>
      <c r="C160" s="27" t="s">
        <v>20</v>
      </c>
      <c r="D160" s="300"/>
      <c r="E160" s="34"/>
      <c r="F160" s="34"/>
      <c r="G160" s="34">
        <v>1</v>
      </c>
      <c r="H160" s="34"/>
      <c r="I160" s="34"/>
      <c r="J160" s="34"/>
      <c r="K160" s="34"/>
      <c r="L160" s="34"/>
      <c r="M160" s="34">
        <v>2</v>
      </c>
      <c r="N160" s="34"/>
      <c r="O160" s="34">
        <v>1</v>
      </c>
      <c r="P160" s="34">
        <v>2</v>
      </c>
      <c r="Q160" s="34">
        <v>1</v>
      </c>
      <c r="R160" s="34">
        <v>1</v>
      </c>
      <c r="S160" s="34">
        <v>3</v>
      </c>
      <c r="T160" s="34">
        <v>4</v>
      </c>
      <c r="U160" s="17">
        <f t="shared" si="3"/>
        <v>15</v>
      </c>
      <c r="V160" s="35"/>
      <c r="W160" s="11"/>
      <c r="X160" s="406"/>
    </row>
    <row r="161" spans="1:24">
      <c r="A161" s="10"/>
      <c r="B161" s="31"/>
      <c r="C161" s="27" t="s">
        <v>21</v>
      </c>
      <c r="D161" s="300"/>
      <c r="E161" s="34"/>
      <c r="F161" s="34">
        <v>4</v>
      </c>
      <c r="G161" s="34">
        <v>130</v>
      </c>
      <c r="H161" s="34">
        <v>103</v>
      </c>
      <c r="I161" s="34">
        <v>88</v>
      </c>
      <c r="J161" s="34"/>
      <c r="K161" s="34">
        <v>3</v>
      </c>
      <c r="L161" s="34">
        <v>3</v>
      </c>
      <c r="M161" s="34">
        <v>2</v>
      </c>
      <c r="N161" s="34">
        <v>1</v>
      </c>
      <c r="O161" s="34"/>
      <c r="P161" s="34">
        <v>1</v>
      </c>
      <c r="Q161" s="34"/>
      <c r="R161" s="34">
        <v>1</v>
      </c>
      <c r="S161" s="34"/>
      <c r="T161" s="34">
        <v>1</v>
      </c>
      <c r="U161" s="17">
        <f t="shared" si="3"/>
        <v>337</v>
      </c>
      <c r="V161" s="35"/>
      <c r="W161" s="11"/>
      <c r="X161" s="406"/>
    </row>
    <row r="162" spans="1:24">
      <c r="A162" s="10"/>
      <c r="B162" s="31"/>
      <c r="C162" s="20" t="s">
        <v>56</v>
      </c>
      <c r="D162" s="300"/>
      <c r="E162" s="34"/>
      <c r="F162" s="34"/>
      <c r="G162" s="34"/>
      <c r="H162" s="34"/>
      <c r="I162" s="34"/>
      <c r="J162" s="34"/>
      <c r="K162" s="34"/>
      <c r="L162" s="34"/>
      <c r="M162" s="34">
        <v>7</v>
      </c>
      <c r="N162" s="34">
        <v>11</v>
      </c>
      <c r="O162" s="34">
        <v>15</v>
      </c>
      <c r="P162" s="34">
        <v>7</v>
      </c>
      <c r="Q162" s="34">
        <v>10</v>
      </c>
      <c r="R162" s="34"/>
      <c r="S162" s="34"/>
      <c r="T162" s="34"/>
      <c r="U162" s="17">
        <f t="shared" si="3"/>
        <v>50</v>
      </c>
      <c r="V162" s="35"/>
      <c r="W162" s="11"/>
      <c r="X162" s="406"/>
    </row>
    <row r="163" spans="1:24">
      <c r="A163" s="10"/>
      <c r="B163" s="31"/>
      <c r="C163" s="27" t="s">
        <v>19</v>
      </c>
      <c r="D163" s="300"/>
      <c r="E163" s="34"/>
      <c r="F163" s="34"/>
      <c r="G163" s="34"/>
      <c r="H163" s="34"/>
      <c r="I163" s="34"/>
      <c r="J163" s="34"/>
      <c r="K163" s="34"/>
      <c r="L163" s="34"/>
      <c r="M163" s="34">
        <v>7</v>
      </c>
      <c r="N163" s="34">
        <v>11</v>
      </c>
      <c r="O163" s="34">
        <v>15</v>
      </c>
      <c r="P163" s="34">
        <v>7</v>
      </c>
      <c r="Q163" s="34">
        <v>10</v>
      </c>
      <c r="R163" s="34"/>
      <c r="S163" s="34"/>
      <c r="T163" s="34"/>
      <c r="U163" s="17">
        <f t="shared" si="3"/>
        <v>50</v>
      </c>
      <c r="V163" s="35"/>
      <c r="W163" s="11"/>
      <c r="X163" s="406"/>
    </row>
    <row r="164" spans="1:24">
      <c r="A164" s="10"/>
      <c r="B164" s="31"/>
      <c r="C164" s="20" t="s">
        <v>57</v>
      </c>
      <c r="D164" s="300"/>
      <c r="E164" s="34"/>
      <c r="F164" s="34"/>
      <c r="G164" s="34"/>
      <c r="H164" s="34">
        <v>122</v>
      </c>
      <c r="I164" s="34">
        <v>30</v>
      </c>
      <c r="J164" s="34">
        <v>326</v>
      </c>
      <c r="K164" s="34">
        <v>606</v>
      </c>
      <c r="L164" s="34">
        <v>323</v>
      </c>
      <c r="M164" s="34">
        <v>132</v>
      </c>
      <c r="N164" s="34">
        <v>135</v>
      </c>
      <c r="O164" s="34">
        <v>120</v>
      </c>
      <c r="P164" s="34">
        <v>96</v>
      </c>
      <c r="Q164" s="34">
        <v>264</v>
      </c>
      <c r="R164" s="34">
        <v>189</v>
      </c>
      <c r="S164" s="34">
        <v>81</v>
      </c>
      <c r="T164" s="34">
        <v>328</v>
      </c>
      <c r="U164" s="17">
        <f t="shared" si="3"/>
        <v>2752</v>
      </c>
      <c r="V164" s="35"/>
      <c r="W164" s="11"/>
      <c r="X164" s="406"/>
    </row>
    <row r="165" spans="1:24">
      <c r="A165" s="10"/>
      <c r="B165" s="31"/>
      <c r="C165" s="27" t="s">
        <v>19</v>
      </c>
      <c r="D165" s="300"/>
      <c r="E165" s="34"/>
      <c r="F165" s="34"/>
      <c r="G165" s="34"/>
      <c r="H165" s="34">
        <v>122</v>
      </c>
      <c r="I165" s="34">
        <v>30</v>
      </c>
      <c r="J165" s="34">
        <v>326</v>
      </c>
      <c r="K165" s="34">
        <v>606</v>
      </c>
      <c r="L165" s="34">
        <v>322</v>
      </c>
      <c r="M165" s="34">
        <v>130</v>
      </c>
      <c r="N165" s="34">
        <v>130</v>
      </c>
      <c r="O165" s="34">
        <v>116</v>
      </c>
      <c r="P165" s="34">
        <v>86</v>
      </c>
      <c r="Q165" s="34">
        <v>263</v>
      </c>
      <c r="R165" s="34">
        <v>189</v>
      </c>
      <c r="S165" s="34">
        <v>77</v>
      </c>
      <c r="T165" s="34">
        <v>306</v>
      </c>
      <c r="U165" s="17">
        <f t="shared" si="3"/>
        <v>2703</v>
      </c>
      <c r="V165" s="35"/>
      <c r="W165" s="11"/>
      <c r="X165" s="406"/>
    </row>
    <row r="166" spans="1:24">
      <c r="A166" s="10"/>
      <c r="B166" s="31"/>
      <c r="C166" s="27" t="s">
        <v>23</v>
      </c>
      <c r="D166" s="300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>
        <v>1</v>
      </c>
      <c r="Q166" s="34"/>
      <c r="R166" s="34"/>
      <c r="S166" s="34"/>
      <c r="T166" s="34"/>
      <c r="U166" s="17">
        <f t="shared" si="3"/>
        <v>1</v>
      </c>
      <c r="V166" s="35"/>
      <c r="W166" s="11"/>
      <c r="X166" s="406"/>
    </row>
    <row r="167" spans="1:24">
      <c r="A167" s="10"/>
      <c r="B167" s="31"/>
      <c r="C167" s="27" t="s">
        <v>20</v>
      </c>
      <c r="D167" s="300"/>
      <c r="E167" s="34"/>
      <c r="F167" s="34"/>
      <c r="G167" s="34"/>
      <c r="H167" s="34"/>
      <c r="I167" s="34"/>
      <c r="J167" s="34"/>
      <c r="K167" s="34"/>
      <c r="L167" s="34">
        <v>1</v>
      </c>
      <c r="M167" s="34">
        <v>1</v>
      </c>
      <c r="N167" s="34"/>
      <c r="O167" s="34">
        <v>4</v>
      </c>
      <c r="P167" s="34">
        <v>7</v>
      </c>
      <c r="Q167" s="34">
        <v>1</v>
      </c>
      <c r="R167" s="34"/>
      <c r="S167" s="34"/>
      <c r="T167" s="34">
        <v>21</v>
      </c>
      <c r="U167" s="17">
        <f t="shared" si="3"/>
        <v>35</v>
      </c>
      <c r="V167" s="35"/>
      <c r="W167" s="11"/>
      <c r="X167" s="406"/>
    </row>
    <row r="168" spans="1:24">
      <c r="A168" s="10"/>
      <c r="B168" s="31"/>
      <c r="C168" s="27" t="s">
        <v>21</v>
      </c>
      <c r="D168" s="300"/>
      <c r="E168" s="34"/>
      <c r="F168" s="34"/>
      <c r="G168" s="34"/>
      <c r="H168" s="34"/>
      <c r="I168" s="34"/>
      <c r="J168" s="34"/>
      <c r="K168" s="34"/>
      <c r="L168" s="34"/>
      <c r="M168" s="34">
        <v>1</v>
      </c>
      <c r="N168" s="34">
        <v>5</v>
      </c>
      <c r="O168" s="34"/>
      <c r="P168" s="34">
        <v>2</v>
      </c>
      <c r="Q168" s="34"/>
      <c r="R168" s="34"/>
      <c r="S168" s="34">
        <v>4</v>
      </c>
      <c r="T168" s="34">
        <v>1</v>
      </c>
      <c r="U168" s="17">
        <f t="shared" si="3"/>
        <v>13</v>
      </c>
      <c r="V168" s="35"/>
      <c r="W168" s="11"/>
      <c r="X168" s="406"/>
    </row>
    <row r="169" spans="1:24">
      <c r="A169" s="10"/>
      <c r="B169" s="31"/>
      <c r="C169" s="36" t="s">
        <v>58</v>
      </c>
      <c r="D169" s="312">
        <v>46</v>
      </c>
      <c r="E169" s="30">
        <v>645</v>
      </c>
      <c r="F169" s="30">
        <v>753</v>
      </c>
      <c r="G169" s="30">
        <v>1070</v>
      </c>
      <c r="H169" s="30">
        <v>753</v>
      </c>
      <c r="I169" s="30">
        <v>1005</v>
      </c>
      <c r="J169" s="30">
        <v>552</v>
      </c>
      <c r="K169" s="30">
        <v>976</v>
      </c>
      <c r="L169" s="30">
        <v>310</v>
      </c>
      <c r="M169" s="30">
        <v>13</v>
      </c>
      <c r="N169" s="30">
        <v>4</v>
      </c>
      <c r="O169" s="30">
        <v>1</v>
      </c>
      <c r="P169" s="30">
        <v>39</v>
      </c>
      <c r="Q169" s="30">
        <v>3</v>
      </c>
      <c r="R169" s="30"/>
      <c r="S169" s="30"/>
      <c r="T169" s="30"/>
      <c r="U169" s="17">
        <f t="shared" si="3"/>
        <v>6170</v>
      </c>
      <c r="V169" s="26"/>
      <c r="W169" s="11"/>
      <c r="X169" s="406"/>
    </row>
    <row r="170" spans="1:24">
      <c r="A170" s="10"/>
      <c r="B170" s="31"/>
      <c r="C170" s="27" t="s">
        <v>19</v>
      </c>
      <c r="D170" s="300">
        <v>46</v>
      </c>
      <c r="E170" s="22">
        <v>645</v>
      </c>
      <c r="F170" s="22">
        <v>750</v>
      </c>
      <c r="G170" s="22">
        <v>1070</v>
      </c>
      <c r="H170" s="22">
        <v>753</v>
      </c>
      <c r="I170" s="22">
        <v>1005</v>
      </c>
      <c r="J170" s="22">
        <v>552</v>
      </c>
      <c r="K170" s="22">
        <v>976</v>
      </c>
      <c r="L170" s="22">
        <v>309</v>
      </c>
      <c r="M170" s="22">
        <v>13</v>
      </c>
      <c r="N170" s="22">
        <v>4</v>
      </c>
      <c r="O170" s="22">
        <v>1</v>
      </c>
      <c r="P170" s="22">
        <v>39</v>
      </c>
      <c r="Q170" s="22">
        <v>3</v>
      </c>
      <c r="R170" s="22"/>
      <c r="S170" s="22"/>
      <c r="T170" s="22"/>
      <c r="U170" s="17">
        <f t="shared" si="3"/>
        <v>6166</v>
      </c>
      <c r="V170" s="26"/>
      <c r="W170" s="11"/>
      <c r="X170" s="406"/>
    </row>
    <row r="171" spans="1:24">
      <c r="A171" s="10"/>
      <c r="B171" s="31"/>
      <c r="C171" s="27" t="s">
        <v>20</v>
      </c>
      <c r="D171" s="300"/>
      <c r="E171" s="22"/>
      <c r="F171" s="22">
        <v>3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17">
        <f t="shared" si="3"/>
        <v>3</v>
      </c>
      <c r="V171" s="26"/>
      <c r="W171" s="11"/>
      <c r="X171" s="406"/>
    </row>
    <row r="172" spans="1:24">
      <c r="A172" s="10"/>
      <c r="B172" s="31"/>
      <c r="C172" s="27" t="s">
        <v>21</v>
      </c>
      <c r="D172" s="300"/>
      <c r="E172" s="22"/>
      <c r="F172" s="22"/>
      <c r="G172" s="22"/>
      <c r="H172" s="22"/>
      <c r="I172" s="22"/>
      <c r="J172" s="22"/>
      <c r="K172" s="22"/>
      <c r="L172" s="22">
        <v>1</v>
      </c>
      <c r="M172" s="22"/>
      <c r="N172" s="22"/>
      <c r="O172" s="22"/>
      <c r="P172" s="22"/>
      <c r="Q172" s="22"/>
      <c r="R172" s="22"/>
      <c r="S172" s="22"/>
      <c r="T172" s="22"/>
      <c r="U172" s="17">
        <f t="shared" si="3"/>
        <v>1</v>
      </c>
      <c r="V172" s="26"/>
      <c r="W172" s="11"/>
      <c r="X172" s="406"/>
    </row>
    <row r="173" spans="1:24">
      <c r="A173" s="10"/>
      <c r="B173" s="31"/>
      <c r="C173" s="20" t="s">
        <v>59</v>
      </c>
      <c r="D173" s="300"/>
      <c r="E173" s="22"/>
      <c r="F173" s="22"/>
      <c r="G173" s="22"/>
      <c r="H173" s="22"/>
      <c r="I173" s="22"/>
      <c r="J173" s="22"/>
      <c r="K173" s="22"/>
      <c r="L173" s="22">
        <v>1</v>
      </c>
      <c r="M173" s="22">
        <v>54</v>
      </c>
      <c r="N173" s="22">
        <v>45</v>
      </c>
      <c r="O173" s="22">
        <v>48</v>
      </c>
      <c r="P173" s="22">
        <v>40</v>
      </c>
      <c r="Q173" s="22">
        <v>55</v>
      </c>
      <c r="R173" s="22">
        <v>28</v>
      </c>
      <c r="S173" s="22">
        <v>3</v>
      </c>
      <c r="T173" s="22">
        <v>6</v>
      </c>
      <c r="U173" s="17">
        <f t="shared" si="3"/>
        <v>280</v>
      </c>
      <c r="V173" s="26"/>
      <c r="W173" s="11"/>
      <c r="X173" s="406"/>
    </row>
    <row r="174" spans="1:24">
      <c r="A174" s="10"/>
      <c r="B174" s="31"/>
      <c r="C174" s="27" t="s">
        <v>19</v>
      </c>
      <c r="D174" s="300"/>
      <c r="E174" s="22"/>
      <c r="F174" s="22"/>
      <c r="G174" s="22"/>
      <c r="H174" s="22"/>
      <c r="I174" s="22"/>
      <c r="J174" s="22"/>
      <c r="K174" s="22"/>
      <c r="L174" s="22">
        <v>1</v>
      </c>
      <c r="M174" s="22">
        <v>53</v>
      </c>
      <c r="N174" s="22">
        <v>45</v>
      </c>
      <c r="O174" s="22">
        <v>44</v>
      </c>
      <c r="P174" s="22">
        <v>40</v>
      </c>
      <c r="Q174" s="22">
        <v>55</v>
      </c>
      <c r="R174" s="22">
        <v>28</v>
      </c>
      <c r="S174" s="22">
        <v>3</v>
      </c>
      <c r="T174" s="22">
        <v>6</v>
      </c>
      <c r="U174" s="17">
        <f t="shared" si="3"/>
        <v>275</v>
      </c>
      <c r="V174" s="26"/>
      <c r="W174" s="11"/>
      <c r="X174" s="406"/>
    </row>
    <row r="175" spans="1:24">
      <c r="A175" s="10"/>
      <c r="B175" s="31"/>
      <c r="C175" s="27" t="s">
        <v>20</v>
      </c>
      <c r="D175" s="300"/>
      <c r="E175" s="22"/>
      <c r="F175" s="22"/>
      <c r="G175" s="22"/>
      <c r="H175" s="22"/>
      <c r="I175" s="22"/>
      <c r="J175" s="22"/>
      <c r="K175" s="22"/>
      <c r="L175" s="22"/>
      <c r="M175" s="22">
        <v>1</v>
      </c>
      <c r="N175" s="22"/>
      <c r="O175" s="22">
        <v>4</v>
      </c>
      <c r="P175" s="22"/>
      <c r="Q175" s="22"/>
      <c r="R175" s="22"/>
      <c r="S175" s="22"/>
      <c r="T175" s="22"/>
      <c r="U175" s="17">
        <f t="shared" si="3"/>
        <v>5</v>
      </c>
      <c r="V175" s="26"/>
      <c r="W175" s="11"/>
      <c r="X175" s="406"/>
    </row>
    <row r="176" spans="1:24">
      <c r="A176" s="10"/>
      <c r="B176" s="31"/>
      <c r="C176" s="211"/>
      <c r="D176" s="308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381"/>
      <c r="V176" s="26"/>
      <c r="W176" s="11"/>
      <c r="X176" s="406"/>
    </row>
    <row r="177" spans="1:24">
      <c r="A177" s="10"/>
      <c r="B177" s="31"/>
      <c r="C177" s="211"/>
      <c r="D177" s="308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381"/>
      <c r="V177" s="26"/>
      <c r="W177" s="11"/>
      <c r="X177" s="406"/>
    </row>
    <row r="178" spans="1:24">
      <c r="A178" s="10"/>
      <c r="B178" s="31"/>
      <c r="C178" s="211"/>
      <c r="D178" s="308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381"/>
      <c r="V178" s="26"/>
      <c r="W178" s="11"/>
      <c r="X178" s="406"/>
    </row>
    <row r="179" spans="1:24">
      <c r="A179" s="10"/>
      <c r="B179" s="31"/>
      <c r="C179" s="211"/>
      <c r="D179" s="308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381"/>
      <c r="V179" s="26"/>
      <c r="W179" s="11"/>
      <c r="X179" s="406"/>
    </row>
    <row r="180" spans="1:24">
      <c r="A180" s="10"/>
      <c r="B180" s="31"/>
      <c r="C180" s="211"/>
      <c r="D180" s="308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381"/>
      <c r="V180" s="26"/>
      <c r="W180" s="11"/>
      <c r="X180" s="406"/>
    </row>
    <row r="181" spans="1:24">
      <c r="A181" s="10"/>
      <c r="B181" s="207"/>
      <c r="C181" s="208"/>
      <c r="D181" s="3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41"/>
      <c r="V181" s="210"/>
      <c r="W181" s="11"/>
      <c r="X181" s="406"/>
    </row>
    <row r="182" spans="1:24">
      <c r="A182" s="10"/>
      <c r="B182" s="31"/>
      <c r="C182" s="20" t="s">
        <v>60</v>
      </c>
      <c r="D182" s="300"/>
      <c r="E182" s="22">
        <v>126</v>
      </c>
      <c r="F182" s="22">
        <v>178</v>
      </c>
      <c r="G182" s="22">
        <v>249</v>
      </c>
      <c r="H182" s="22">
        <v>214</v>
      </c>
      <c r="I182" s="22">
        <v>180</v>
      </c>
      <c r="J182" s="22">
        <v>192</v>
      </c>
      <c r="K182" s="22">
        <v>281</v>
      </c>
      <c r="L182" s="22">
        <v>232</v>
      </c>
      <c r="M182" s="22">
        <v>405</v>
      </c>
      <c r="N182" s="22">
        <v>245</v>
      </c>
      <c r="O182" s="22">
        <v>225</v>
      </c>
      <c r="P182" s="22">
        <v>232</v>
      </c>
      <c r="Q182" s="22">
        <v>284</v>
      </c>
      <c r="R182" s="22">
        <v>389</v>
      </c>
      <c r="S182" s="22">
        <v>191</v>
      </c>
      <c r="T182" s="22">
        <v>457</v>
      </c>
      <c r="U182" s="17">
        <f>SUM(D182:T182)</f>
        <v>4080</v>
      </c>
      <c r="V182" s="26"/>
      <c r="W182" s="11"/>
      <c r="X182" s="406"/>
    </row>
    <row r="183" spans="1:24">
      <c r="A183" s="10"/>
      <c r="B183" s="31"/>
      <c r="C183" s="27" t="s">
        <v>19</v>
      </c>
      <c r="D183" s="300"/>
      <c r="E183" s="22">
        <v>126</v>
      </c>
      <c r="F183" s="22">
        <v>178</v>
      </c>
      <c r="G183" s="22">
        <v>248</v>
      </c>
      <c r="H183" s="22">
        <v>214</v>
      </c>
      <c r="I183" s="22">
        <v>180</v>
      </c>
      <c r="J183" s="22">
        <v>192</v>
      </c>
      <c r="K183" s="22">
        <v>281</v>
      </c>
      <c r="L183" s="22">
        <v>219</v>
      </c>
      <c r="M183" s="22">
        <v>398</v>
      </c>
      <c r="N183" s="22">
        <v>243</v>
      </c>
      <c r="O183" s="22">
        <v>207</v>
      </c>
      <c r="P183" s="22">
        <v>222</v>
      </c>
      <c r="Q183" s="22">
        <v>282</v>
      </c>
      <c r="R183" s="22">
        <v>389</v>
      </c>
      <c r="S183" s="22">
        <v>191</v>
      </c>
      <c r="T183" s="22">
        <v>456</v>
      </c>
      <c r="U183" s="17">
        <f t="shared" ref="U183:U220" si="4">SUM(D183:T183)</f>
        <v>4026</v>
      </c>
      <c r="V183" s="26"/>
      <c r="W183" s="11"/>
      <c r="X183" s="406"/>
    </row>
    <row r="184" spans="1:24">
      <c r="A184" s="10"/>
      <c r="B184" s="31"/>
      <c r="C184" s="27" t="s">
        <v>23</v>
      </c>
      <c r="D184" s="300"/>
      <c r="E184" s="22"/>
      <c r="F184" s="22"/>
      <c r="G184" s="22"/>
      <c r="H184" s="22"/>
      <c r="I184" s="22"/>
      <c r="J184" s="22"/>
      <c r="K184" s="22"/>
      <c r="L184" s="22">
        <v>1</v>
      </c>
      <c r="M184" s="22"/>
      <c r="N184" s="22"/>
      <c r="O184" s="22"/>
      <c r="P184" s="22"/>
      <c r="Q184" s="22"/>
      <c r="R184" s="22"/>
      <c r="S184" s="22"/>
      <c r="T184" s="22">
        <v>1</v>
      </c>
      <c r="U184" s="17">
        <f t="shared" si="4"/>
        <v>2</v>
      </c>
      <c r="V184" s="26"/>
      <c r="W184" s="11"/>
      <c r="X184" s="406"/>
    </row>
    <row r="185" spans="1:24">
      <c r="A185" s="10"/>
      <c r="B185" s="31"/>
      <c r="C185" s="27" t="s">
        <v>20</v>
      </c>
      <c r="D185" s="300"/>
      <c r="E185" s="22"/>
      <c r="F185" s="22"/>
      <c r="G185" s="22">
        <v>1</v>
      </c>
      <c r="H185" s="22"/>
      <c r="I185" s="22"/>
      <c r="J185" s="22"/>
      <c r="K185" s="22"/>
      <c r="L185" s="22">
        <v>2</v>
      </c>
      <c r="M185" s="22">
        <v>2</v>
      </c>
      <c r="N185" s="22"/>
      <c r="O185" s="22">
        <v>1</v>
      </c>
      <c r="P185" s="22">
        <v>2</v>
      </c>
      <c r="Q185" s="22">
        <v>1</v>
      </c>
      <c r="R185" s="22"/>
      <c r="S185" s="22"/>
      <c r="T185" s="22"/>
      <c r="U185" s="17">
        <f t="shared" si="4"/>
        <v>9</v>
      </c>
      <c r="V185" s="26"/>
      <c r="W185" s="11"/>
      <c r="X185" s="406"/>
    </row>
    <row r="186" spans="1:24">
      <c r="A186" s="10"/>
      <c r="B186" s="31"/>
      <c r="C186" s="27" t="s">
        <v>21</v>
      </c>
      <c r="D186" s="300"/>
      <c r="E186" s="22"/>
      <c r="F186" s="22"/>
      <c r="G186" s="22"/>
      <c r="H186" s="22"/>
      <c r="I186" s="22"/>
      <c r="J186" s="22"/>
      <c r="K186" s="22"/>
      <c r="L186" s="22">
        <v>10</v>
      </c>
      <c r="M186" s="22">
        <v>5</v>
      </c>
      <c r="N186" s="22">
        <v>2</v>
      </c>
      <c r="O186" s="22">
        <v>17</v>
      </c>
      <c r="P186" s="22">
        <v>8</v>
      </c>
      <c r="Q186" s="22">
        <v>1</v>
      </c>
      <c r="R186" s="22"/>
      <c r="S186" s="22"/>
      <c r="T186" s="22"/>
      <c r="U186" s="17">
        <f t="shared" si="4"/>
        <v>43</v>
      </c>
      <c r="V186" s="26"/>
      <c r="W186" s="11"/>
      <c r="X186" s="406"/>
    </row>
    <row r="187" spans="1:24">
      <c r="A187" s="10"/>
      <c r="B187" s="31"/>
      <c r="C187" s="20" t="s">
        <v>61</v>
      </c>
      <c r="D187" s="300"/>
      <c r="E187" s="22"/>
      <c r="F187" s="22"/>
      <c r="G187" s="22"/>
      <c r="H187" s="22">
        <v>7</v>
      </c>
      <c r="I187" s="22">
        <v>61</v>
      </c>
      <c r="J187" s="22">
        <v>107</v>
      </c>
      <c r="K187" s="22">
        <v>93</v>
      </c>
      <c r="L187" s="22">
        <v>87</v>
      </c>
      <c r="M187" s="22">
        <v>253</v>
      </c>
      <c r="N187" s="22">
        <v>287</v>
      </c>
      <c r="O187" s="22">
        <v>215</v>
      </c>
      <c r="P187" s="22">
        <v>353</v>
      </c>
      <c r="Q187" s="22">
        <v>412</v>
      </c>
      <c r="R187" s="22">
        <v>271</v>
      </c>
      <c r="S187" s="22">
        <v>147</v>
      </c>
      <c r="T187" s="22">
        <v>349</v>
      </c>
      <c r="U187" s="17">
        <f t="shared" si="4"/>
        <v>2642</v>
      </c>
      <c r="V187" s="26"/>
      <c r="W187" s="11"/>
      <c r="X187" s="406"/>
    </row>
    <row r="188" spans="1:24">
      <c r="A188" s="10"/>
      <c r="B188" s="31"/>
      <c r="C188" s="27" t="s">
        <v>19</v>
      </c>
      <c r="D188" s="300"/>
      <c r="E188" s="22"/>
      <c r="F188" s="22"/>
      <c r="G188" s="22"/>
      <c r="H188" s="22">
        <v>7</v>
      </c>
      <c r="I188" s="22">
        <v>61</v>
      </c>
      <c r="J188" s="22">
        <v>107</v>
      </c>
      <c r="K188" s="22">
        <v>93</v>
      </c>
      <c r="L188" s="22">
        <v>86</v>
      </c>
      <c r="M188" s="22">
        <v>242</v>
      </c>
      <c r="N188" s="22">
        <v>266</v>
      </c>
      <c r="O188" s="22">
        <v>209</v>
      </c>
      <c r="P188" s="22">
        <v>345</v>
      </c>
      <c r="Q188" s="22">
        <v>409</v>
      </c>
      <c r="R188" s="22">
        <v>258</v>
      </c>
      <c r="S188" s="22">
        <v>137</v>
      </c>
      <c r="T188" s="22">
        <v>336</v>
      </c>
      <c r="U188" s="17">
        <f t="shared" si="4"/>
        <v>2556</v>
      </c>
      <c r="V188" s="26"/>
      <c r="W188" s="11"/>
      <c r="X188" s="406"/>
    </row>
    <row r="189" spans="1:24">
      <c r="A189" s="10"/>
      <c r="B189" s="31"/>
      <c r="C189" s="27" t="s">
        <v>23</v>
      </c>
      <c r="D189" s="300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>
        <v>1</v>
      </c>
      <c r="T189" s="22">
        <v>2</v>
      </c>
      <c r="U189" s="17">
        <f t="shared" si="4"/>
        <v>3</v>
      </c>
      <c r="V189" s="26"/>
      <c r="W189" s="11"/>
      <c r="X189" s="406"/>
    </row>
    <row r="190" spans="1:24">
      <c r="A190" s="10"/>
      <c r="B190" s="31"/>
      <c r="C190" s="27" t="s">
        <v>24</v>
      </c>
      <c r="D190" s="300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>
        <v>1</v>
      </c>
      <c r="P190" s="22"/>
      <c r="Q190" s="22"/>
      <c r="R190" s="22">
        <v>5</v>
      </c>
      <c r="S190" s="22"/>
      <c r="T190" s="22"/>
      <c r="U190" s="17">
        <f t="shared" si="4"/>
        <v>6</v>
      </c>
      <c r="V190" s="26"/>
      <c r="W190" s="11"/>
      <c r="X190" s="406"/>
    </row>
    <row r="191" spans="1:24">
      <c r="A191" s="10"/>
      <c r="B191" s="31"/>
      <c r="C191" s="27" t="s">
        <v>20</v>
      </c>
      <c r="D191" s="300"/>
      <c r="E191" s="22"/>
      <c r="F191" s="22"/>
      <c r="G191" s="22"/>
      <c r="H191" s="22"/>
      <c r="I191" s="22"/>
      <c r="J191" s="22"/>
      <c r="K191" s="22"/>
      <c r="L191" s="22">
        <v>1</v>
      </c>
      <c r="M191" s="22">
        <v>3</v>
      </c>
      <c r="N191" s="22">
        <v>1</v>
      </c>
      <c r="O191" s="22">
        <v>1</v>
      </c>
      <c r="P191" s="22">
        <v>1</v>
      </c>
      <c r="Q191" s="22">
        <v>1</v>
      </c>
      <c r="R191" s="22">
        <v>7</v>
      </c>
      <c r="S191" s="22">
        <v>8</v>
      </c>
      <c r="T191" s="22">
        <v>10</v>
      </c>
      <c r="U191" s="17">
        <f t="shared" si="4"/>
        <v>33</v>
      </c>
      <c r="V191" s="26"/>
      <c r="W191" s="11"/>
      <c r="X191" s="406"/>
    </row>
    <row r="192" spans="1:24">
      <c r="A192" s="10"/>
      <c r="B192" s="31"/>
      <c r="C192" s="27" t="s">
        <v>21</v>
      </c>
      <c r="D192" s="300"/>
      <c r="E192" s="22"/>
      <c r="F192" s="22"/>
      <c r="G192" s="22"/>
      <c r="H192" s="22"/>
      <c r="I192" s="22"/>
      <c r="J192" s="22"/>
      <c r="K192" s="22"/>
      <c r="L192" s="22"/>
      <c r="M192" s="22">
        <v>8</v>
      </c>
      <c r="N192" s="22">
        <v>20</v>
      </c>
      <c r="O192" s="22">
        <v>4</v>
      </c>
      <c r="P192" s="22">
        <v>7</v>
      </c>
      <c r="Q192" s="22">
        <v>2</v>
      </c>
      <c r="R192" s="22">
        <v>1</v>
      </c>
      <c r="S192" s="22">
        <v>1</v>
      </c>
      <c r="T192" s="22">
        <v>1</v>
      </c>
      <c r="U192" s="17">
        <f>SUM(D192:T192)</f>
        <v>44</v>
      </c>
      <c r="V192" s="26"/>
      <c r="W192" s="11"/>
      <c r="X192" s="406"/>
    </row>
    <row r="193" spans="1:24">
      <c r="A193" s="10"/>
      <c r="B193" s="31"/>
      <c r="C193" s="20" t="s">
        <v>62</v>
      </c>
      <c r="D193" s="300"/>
      <c r="E193" s="22">
        <v>2</v>
      </c>
      <c r="F193" s="22">
        <v>14</v>
      </c>
      <c r="G193" s="22">
        <v>18</v>
      </c>
      <c r="H193" s="22">
        <v>8</v>
      </c>
      <c r="I193" s="22">
        <v>72</v>
      </c>
      <c r="J193" s="22">
        <v>29</v>
      </c>
      <c r="K193" s="22">
        <v>138</v>
      </c>
      <c r="L193" s="22">
        <v>76</v>
      </c>
      <c r="M193" s="22">
        <v>7</v>
      </c>
      <c r="N193" s="22">
        <v>3</v>
      </c>
      <c r="O193" s="22">
        <v>14</v>
      </c>
      <c r="P193" s="22">
        <v>40</v>
      </c>
      <c r="Q193" s="22">
        <v>8</v>
      </c>
      <c r="R193" s="22">
        <v>2</v>
      </c>
      <c r="S193" s="22">
        <v>16</v>
      </c>
      <c r="T193" s="22">
        <v>725</v>
      </c>
      <c r="U193" s="17">
        <f t="shared" si="4"/>
        <v>1172</v>
      </c>
      <c r="V193" s="26"/>
      <c r="W193" s="11"/>
      <c r="X193" s="406"/>
    </row>
    <row r="194" spans="1:24">
      <c r="A194" s="10"/>
      <c r="B194" s="31"/>
      <c r="C194" s="27" t="s">
        <v>19</v>
      </c>
      <c r="D194" s="300"/>
      <c r="E194" s="22">
        <v>2</v>
      </c>
      <c r="F194" s="22">
        <v>14</v>
      </c>
      <c r="G194" s="22">
        <v>18</v>
      </c>
      <c r="H194" s="22">
        <v>8</v>
      </c>
      <c r="I194" s="22">
        <v>71</v>
      </c>
      <c r="J194" s="22">
        <v>29</v>
      </c>
      <c r="K194" s="22">
        <v>138</v>
      </c>
      <c r="L194" s="22">
        <v>76</v>
      </c>
      <c r="M194" s="22">
        <v>7</v>
      </c>
      <c r="N194" s="22">
        <v>3</v>
      </c>
      <c r="O194" s="22">
        <v>14</v>
      </c>
      <c r="P194" s="22">
        <v>40</v>
      </c>
      <c r="Q194" s="22">
        <v>8</v>
      </c>
      <c r="R194" s="22">
        <v>2</v>
      </c>
      <c r="S194" s="22">
        <v>15</v>
      </c>
      <c r="T194" s="22">
        <v>725</v>
      </c>
      <c r="U194" s="17">
        <f t="shared" si="4"/>
        <v>1170</v>
      </c>
      <c r="V194" s="26"/>
      <c r="W194" s="11"/>
      <c r="X194" s="406"/>
    </row>
    <row r="195" spans="1:24">
      <c r="A195" s="10"/>
      <c r="B195" s="31"/>
      <c r="C195" s="27" t="s">
        <v>24</v>
      </c>
      <c r="D195" s="300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>
        <v>1</v>
      </c>
      <c r="T195" s="22"/>
      <c r="U195" s="17">
        <f t="shared" si="4"/>
        <v>1</v>
      </c>
      <c r="V195" s="26"/>
      <c r="W195" s="11"/>
      <c r="X195" s="406"/>
    </row>
    <row r="196" spans="1:24">
      <c r="A196" s="10"/>
      <c r="B196" s="31"/>
      <c r="C196" s="27" t="s">
        <v>20</v>
      </c>
      <c r="D196" s="300"/>
      <c r="E196" s="22"/>
      <c r="F196" s="22"/>
      <c r="G196" s="22"/>
      <c r="H196" s="22"/>
      <c r="I196" s="22">
        <v>1</v>
      </c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17">
        <f t="shared" si="4"/>
        <v>1</v>
      </c>
      <c r="V196" s="26"/>
      <c r="W196" s="11"/>
      <c r="X196" s="406"/>
    </row>
    <row r="197" spans="1:24">
      <c r="A197" s="10"/>
      <c r="B197" s="31"/>
      <c r="C197" s="20" t="s">
        <v>63</v>
      </c>
      <c r="D197" s="300"/>
      <c r="E197" s="22"/>
      <c r="F197" s="22"/>
      <c r="G197" s="22">
        <v>34</v>
      </c>
      <c r="H197" s="22">
        <v>13</v>
      </c>
      <c r="I197" s="22">
        <v>6</v>
      </c>
      <c r="J197" s="22">
        <v>2</v>
      </c>
      <c r="K197" s="22">
        <v>9</v>
      </c>
      <c r="L197" s="22">
        <v>3</v>
      </c>
      <c r="M197" s="22">
        <v>2</v>
      </c>
      <c r="N197" s="22"/>
      <c r="O197" s="22"/>
      <c r="P197" s="22"/>
      <c r="Q197" s="22"/>
      <c r="R197" s="22"/>
      <c r="S197" s="22"/>
      <c r="T197" s="22"/>
      <c r="U197" s="17">
        <f t="shared" si="4"/>
        <v>69</v>
      </c>
      <c r="V197" s="26"/>
      <c r="W197" s="11"/>
      <c r="X197" s="406"/>
    </row>
    <row r="198" spans="1:24">
      <c r="A198" s="10"/>
      <c r="B198" s="31"/>
      <c r="C198" s="27" t="s">
        <v>19</v>
      </c>
      <c r="D198" s="300"/>
      <c r="E198" s="22"/>
      <c r="F198" s="22"/>
      <c r="G198" s="22">
        <v>34</v>
      </c>
      <c r="H198" s="22">
        <v>13</v>
      </c>
      <c r="I198" s="22">
        <v>6</v>
      </c>
      <c r="J198" s="22">
        <v>2</v>
      </c>
      <c r="K198" s="22">
        <v>9</v>
      </c>
      <c r="L198" s="22">
        <v>3</v>
      </c>
      <c r="M198" s="22">
        <v>2</v>
      </c>
      <c r="N198" s="22"/>
      <c r="O198" s="22"/>
      <c r="P198" s="22"/>
      <c r="Q198" s="22"/>
      <c r="R198" s="22"/>
      <c r="S198" s="22"/>
      <c r="T198" s="22"/>
      <c r="U198" s="17">
        <f t="shared" si="4"/>
        <v>69</v>
      </c>
      <c r="V198" s="26"/>
      <c r="W198" s="11"/>
      <c r="X198" s="406"/>
    </row>
    <row r="199" spans="1:24">
      <c r="A199" s="10"/>
      <c r="B199" s="31"/>
      <c r="C199" s="20" t="s">
        <v>64</v>
      </c>
      <c r="D199" s="300"/>
      <c r="E199" s="22">
        <v>1</v>
      </c>
      <c r="F199" s="22">
        <v>48</v>
      </c>
      <c r="G199" s="22">
        <v>1998</v>
      </c>
      <c r="H199" s="22">
        <v>2352</v>
      </c>
      <c r="I199" s="22">
        <v>1928</v>
      </c>
      <c r="J199" s="22">
        <v>1974</v>
      </c>
      <c r="K199" s="22">
        <v>2375</v>
      </c>
      <c r="L199" s="22">
        <v>1963</v>
      </c>
      <c r="M199" s="22">
        <v>3178</v>
      </c>
      <c r="N199" s="22">
        <v>2669</v>
      </c>
      <c r="O199" s="22">
        <v>1986</v>
      </c>
      <c r="P199" s="22">
        <v>1933</v>
      </c>
      <c r="Q199" s="22">
        <v>2163</v>
      </c>
      <c r="R199" s="22">
        <v>1879</v>
      </c>
      <c r="S199" s="22">
        <v>871</v>
      </c>
      <c r="T199" s="22">
        <v>1712</v>
      </c>
      <c r="U199" s="17">
        <f t="shared" si="4"/>
        <v>29030</v>
      </c>
      <c r="V199" s="26"/>
      <c r="W199" s="11"/>
      <c r="X199" s="406"/>
    </row>
    <row r="200" spans="1:24">
      <c r="A200" s="10"/>
      <c r="B200" s="31"/>
      <c r="C200" s="27" t="s">
        <v>19</v>
      </c>
      <c r="D200" s="300"/>
      <c r="E200" s="22">
        <v>1</v>
      </c>
      <c r="F200" s="22">
        <v>48</v>
      </c>
      <c r="G200" s="22">
        <v>1971</v>
      </c>
      <c r="H200" s="22">
        <v>2264</v>
      </c>
      <c r="I200" s="22">
        <v>1915</v>
      </c>
      <c r="J200" s="22">
        <v>1962</v>
      </c>
      <c r="K200" s="22">
        <v>2348</v>
      </c>
      <c r="L200" s="22">
        <v>1880</v>
      </c>
      <c r="M200" s="22">
        <v>3092</v>
      </c>
      <c r="N200" s="22">
        <v>2598</v>
      </c>
      <c r="O200" s="22">
        <v>1920</v>
      </c>
      <c r="P200" s="22">
        <v>1912</v>
      </c>
      <c r="Q200" s="22">
        <v>2106</v>
      </c>
      <c r="R200" s="22">
        <v>1871</v>
      </c>
      <c r="S200" s="22">
        <v>863</v>
      </c>
      <c r="T200" s="22">
        <v>1638</v>
      </c>
      <c r="U200" s="17">
        <f t="shared" si="4"/>
        <v>28389</v>
      </c>
      <c r="V200" s="26"/>
      <c r="W200" s="11"/>
      <c r="X200" s="406"/>
    </row>
    <row r="201" spans="1:24">
      <c r="A201" s="10"/>
      <c r="B201" s="31"/>
      <c r="C201" s="27" t="s">
        <v>23</v>
      </c>
      <c r="D201" s="300"/>
      <c r="E201" s="22"/>
      <c r="F201" s="22"/>
      <c r="G201" s="22">
        <v>1</v>
      </c>
      <c r="H201" s="22">
        <v>1</v>
      </c>
      <c r="I201" s="22">
        <v>2</v>
      </c>
      <c r="J201" s="22">
        <v>2</v>
      </c>
      <c r="K201" s="22">
        <v>1</v>
      </c>
      <c r="L201" s="22">
        <v>1</v>
      </c>
      <c r="M201" s="22">
        <v>12</v>
      </c>
      <c r="N201" s="22">
        <v>13</v>
      </c>
      <c r="O201" s="22">
        <v>5</v>
      </c>
      <c r="P201" s="22">
        <v>7</v>
      </c>
      <c r="Q201" s="22">
        <v>1</v>
      </c>
      <c r="R201" s="22"/>
      <c r="S201" s="22">
        <v>1</v>
      </c>
      <c r="T201" s="22">
        <v>5</v>
      </c>
      <c r="U201" s="17">
        <f t="shared" si="4"/>
        <v>52</v>
      </c>
      <c r="V201" s="26"/>
      <c r="W201" s="11"/>
      <c r="X201" s="406"/>
    </row>
    <row r="202" spans="1:24">
      <c r="A202" s="10"/>
      <c r="B202" s="31"/>
      <c r="C202" s="27" t="s">
        <v>24</v>
      </c>
      <c r="D202" s="300"/>
      <c r="E202" s="22"/>
      <c r="F202" s="22"/>
      <c r="G202" s="22"/>
      <c r="H202" s="22"/>
      <c r="I202" s="22"/>
      <c r="J202" s="22"/>
      <c r="K202" s="22"/>
      <c r="L202" s="22"/>
      <c r="M202" s="22"/>
      <c r="N202" s="22">
        <v>1</v>
      </c>
      <c r="O202" s="22"/>
      <c r="P202" s="22">
        <v>1</v>
      </c>
      <c r="Q202" s="22"/>
      <c r="R202" s="22"/>
      <c r="S202" s="22">
        <v>1</v>
      </c>
      <c r="T202" s="22"/>
      <c r="U202" s="17">
        <f t="shared" si="4"/>
        <v>3</v>
      </c>
      <c r="V202" s="26"/>
      <c r="W202" s="11"/>
      <c r="X202" s="406"/>
    </row>
    <row r="203" spans="1:24">
      <c r="A203" s="10"/>
      <c r="B203" s="31"/>
      <c r="C203" s="27" t="s">
        <v>20</v>
      </c>
      <c r="D203" s="300"/>
      <c r="E203" s="22"/>
      <c r="F203" s="22"/>
      <c r="G203" s="22">
        <v>1</v>
      </c>
      <c r="H203" s="22">
        <v>1</v>
      </c>
      <c r="I203" s="22">
        <v>5</v>
      </c>
      <c r="J203" s="22">
        <v>10</v>
      </c>
      <c r="K203" s="22">
        <v>23</v>
      </c>
      <c r="L203" s="22">
        <v>81</v>
      </c>
      <c r="M203" s="22">
        <v>72</v>
      </c>
      <c r="N203" s="22">
        <v>44</v>
      </c>
      <c r="O203" s="22">
        <v>55</v>
      </c>
      <c r="P203" s="22">
        <v>12</v>
      </c>
      <c r="Q203" s="22">
        <v>53</v>
      </c>
      <c r="R203" s="22">
        <v>7</v>
      </c>
      <c r="S203" s="22">
        <v>6</v>
      </c>
      <c r="T203" s="22">
        <v>62</v>
      </c>
      <c r="U203" s="17">
        <f t="shared" si="4"/>
        <v>432</v>
      </c>
      <c r="V203" s="26"/>
      <c r="W203" s="11"/>
      <c r="X203" s="406"/>
    </row>
    <row r="204" spans="1:24">
      <c r="A204" s="10"/>
      <c r="B204" s="31"/>
      <c r="C204" s="27" t="s">
        <v>21</v>
      </c>
      <c r="D204" s="300"/>
      <c r="E204" s="22"/>
      <c r="F204" s="22"/>
      <c r="G204" s="22">
        <v>25</v>
      </c>
      <c r="H204" s="22">
        <v>86</v>
      </c>
      <c r="I204" s="22">
        <v>6</v>
      </c>
      <c r="J204" s="22"/>
      <c r="K204" s="22">
        <v>3</v>
      </c>
      <c r="L204" s="22">
        <v>1</v>
      </c>
      <c r="M204" s="22">
        <v>2</v>
      </c>
      <c r="N204" s="22">
        <v>13</v>
      </c>
      <c r="O204" s="22">
        <v>6</v>
      </c>
      <c r="P204" s="22">
        <v>1</v>
      </c>
      <c r="Q204" s="22">
        <v>3</v>
      </c>
      <c r="R204" s="22">
        <v>1</v>
      </c>
      <c r="S204" s="22"/>
      <c r="T204" s="22">
        <v>7</v>
      </c>
      <c r="U204" s="17">
        <f t="shared" si="4"/>
        <v>154</v>
      </c>
      <c r="V204" s="26"/>
      <c r="W204" s="11"/>
      <c r="X204" s="406"/>
    </row>
    <row r="205" spans="1:24">
      <c r="A205" s="10"/>
      <c r="B205" s="31"/>
      <c r="C205" s="20" t="s">
        <v>65</v>
      </c>
      <c r="D205" s="300"/>
      <c r="E205" s="22">
        <v>48</v>
      </c>
      <c r="F205" s="22">
        <v>512</v>
      </c>
      <c r="G205" s="22">
        <v>1211</v>
      </c>
      <c r="H205" s="22">
        <v>801</v>
      </c>
      <c r="I205" s="22">
        <v>490</v>
      </c>
      <c r="J205" s="22">
        <v>540</v>
      </c>
      <c r="K205" s="22">
        <v>239</v>
      </c>
      <c r="L205" s="22">
        <v>574</v>
      </c>
      <c r="M205" s="22">
        <v>149</v>
      </c>
      <c r="N205" s="22">
        <v>178</v>
      </c>
      <c r="O205" s="22">
        <v>119</v>
      </c>
      <c r="P205" s="22">
        <v>98</v>
      </c>
      <c r="Q205" s="22">
        <v>59</v>
      </c>
      <c r="R205" s="22">
        <v>45</v>
      </c>
      <c r="S205" s="22">
        <v>28</v>
      </c>
      <c r="T205" s="22">
        <v>74</v>
      </c>
      <c r="U205" s="17">
        <f t="shared" si="4"/>
        <v>5165</v>
      </c>
      <c r="V205" s="26"/>
      <c r="W205" s="11"/>
      <c r="X205" s="406"/>
    </row>
    <row r="206" spans="1:24">
      <c r="A206" s="10"/>
      <c r="B206" s="31"/>
      <c r="C206" s="27" t="s">
        <v>19</v>
      </c>
      <c r="D206" s="300"/>
      <c r="E206" s="22">
        <v>47</v>
      </c>
      <c r="F206" s="22">
        <v>367</v>
      </c>
      <c r="G206" s="22">
        <v>500</v>
      </c>
      <c r="H206" s="22">
        <v>318</v>
      </c>
      <c r="I206" s="22">
        <v>247</v>
      </c>
      <c r="J206" s="22">
        <v>478</v>
      </c>
      <c r="K206" s="22">
        <v>219</v>
      </c>
      <c r="L206" s="22">
        <v>554</v>
      </c>
      <c r="M206" s="22">
        <v>117</v>
      </c>
      <c r="N206" s="22">
        <v>114</v>
      </c>
      <c r="O206" s="22">
        <v>82</v>
      </c>
      <c r="P206" s="22">
        <v>74</v>
      </c>
      <c r="Q206" s="22">
        <v>51</v>
      </c>
      <c r="R206" s="22">
        <v>38</v>
      </c>
      <c r="S206" s="22">
        <v>19</v>
      </c>
      <c r="T206" s="22">
        <v>52</v>
      </c>
      <c r="U206" s="17">
        <f t="shared" si="4"/>
        <v>3277</v>
      </c>
      <c r="V206" s="26"/>
      <c r="W206" s="11"/>
      <c r="X206" s="406"/>
    </row>
    <row r="207" spans="1:24">
      <c r="A207" s="10"/>
      <c r="B207" s="31"/>
      <c r="C207" s="27" t="s">
        <v>24</v>
      </c>
      <c r="D207" s="300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>
        <v>1</v>
      </c>
      <c r="P207" s="22"/>
      <c r="Q207" s="22"/>
      <c r="R207" s="22"/>
      <c r="S207" s="22"/>
      <c r="T207" s="22"/>
      <c r="U207" s="17">
        <f t="shared" si="4"/>
        <v>1</v>
      </c>
      <c r="V207" s="26"/>
      <c r="W207" s="11"/>
      <c r="X207" s="406"/>
    </row>
    <row r="208" spans="1:24">
      <c r="A208" s="10"/>
      <c r="B208" s="31"/>
      <c r="C208" s="27" t="s">
        <v>20</v>
      </c>
      <c r="D208" s="300"/>
      <c r="E208" s="22">
        <v>1</v>
      </c>
      <c r="F208" s="22"/>
      <c r="G208" s="22"/>
      <c r="H208" s="22"/>
      <c r="I208" s="22"/>
      <c r="J208" s="22"/>
      <c r="K208" s="22"/>
      <c r="L208" s="22"/>
      <c r="M208" s="22"/>
      <c r="N208" s="22">
        <v>3</v>
      </c>
      <c r="O208" s="22"/>
      <c r="P208" s="22">
        <v>2</v>
      </c>
      <c r="Q208" s="22"/>
      <c r="R208" s="22">
        <v>1</v>
      </c>
      <c r="S208" s="22"/>
      <c r="T208" s="22"/>
      <c r="U208" s="17">
        <f t="shared" si="4"/>
        <v>7</v>
      </c>
      <c r="V208" s="26"/>
      <c r="W208" s="11"/>
      <c r="X208" s="406"/>
    </row>
    <row r="209" spans="1:24">
      <c r="A209" s="10"/>
      <c r="B209" s="31"/>
      <c r="C209" s="27" t="s">
        <v>21</v>
      </c>
      <c r="D209" s="300"/>
      <c r="E209" s="22"/>
      <c r="F209" s="22">
        <v>145</v>
      </c>
      <c r="G209" s="22">
        <v>711</v>
      </c>
      <c r="H209" s="22">
        <v>483</v>
      </c>
      <c r="I209" s="22">
        <v>243</v>
      </c>
      <c r="J209" s="22">
        <v>62</v>
      </c>
      <c r="K209" s="22">
        <v>20</v>
      </c>
      <c r="L209" s="22">
        <v>20</v>
      </c>
      <c r="M209" s="22">
        <v>32</v>
      </c>
      <c r="N209" s="22">
        <v>61</v>
      </c>
      <c r="O209" s="22">
        <v>36</v>
      </c>
      <c r="P209" s="22">
        <v>22</v>
      </c>
      <c r="Q209" s="22">
        <v>8</v>
      </c>
      <c r="R209" s="22">
        <v>6</v>
      </c>
      <c r="S209" s="22">
        <v>9</v>
      </c>
      <c r="T209" s="22">
        <v>22</v>
      </c>
      <c r="U209" s="17">
        <f t="shared" si="4"/>
        <v>1880</v>
      </c>
      <c r="V209" s="26"/>
      <c r="W209" s="11"/>
      <c r="X209" s="406"/>
    </row>
    <row r="210" spans="1:24">
      <c r="A210" s="10"/>
      <c r="B210" s="31"/>
      <c r="C210" s="20" t="s">
        <v>66</v>
      </c>
      <c r="D210" s="300"/>
      <c r="E210" s="22">
        <v>177</v>
      </c>
      <c r="F210" s="22">
        <v>309</v>
      </c>
      <c r="G210" s="22">
        <v>1109</v>
      </c>
      <c r="H210" s="22">
        <v>877</v>
      </c>
      <c r="I210" s="22">
        <v>757</v>
      </c>
      <c r="J210" s="22">
        <v>363</v>
      </c>
      <c r="K210" s="22">
        <v>396</v>
      </c>
      <c r="L210" s="22">
        <v>394</v>
      </c>
      <c r="M210" s="22">
        <v>383</v>
      </c>
      <c r="N210" s="37">
        <v>218</v>
      </c>
      <c r="O210" s="37">
        <v>190</v>
      </c>
      <c r="P210" s="37">
        <v>105</v>
      </c>
      <c r="Q210" s="37">
        <v>63</v>
      </c>
      <c r="R210" s="37">
        <v>109</v>
      </c>
      <c r="S210" s="37">
        <v>20</v>
      </c>
      <c r="T210" s="37">
        <v>62</v>
      </c>
      <c r="U210" s="17">
        <f t="shared" si="4"/>
        <v>5532</v>
      </c>
      <c r="V210" s="26"/>
      <c r="W210" s="11"/>
      <c r="X210" s="406"/>
    </row>
    <row r="211" spans="1:24">
      <c r="A211" s="10"/>
      <c r="B211" s="31"/>
      <c r="C211" s="27" t="s">
        <v>19</v>
      </c>
      <c r="D211" s="300"/>
      <c r="E211" s="22">
        <v>177</v>
      </c>
      <c r="F211" s="22">
        <v>307</v>
      </c>
      <c r="G211" s="22">
        <v>1096</v>
      </c>
      <c r="H211" s="22">
        <v>871</v>
      </c>
      <c r="I211" s="22">
        <v>585</v>
      </c>
      <c r="J211" s="22">
        <v>323</v>
      </c>
      <c r="K211" s="22">
        <v>374</v>
      </c>
      <c r="L211" s="22">
        <v>353</v>
      </c>
      <c r="M211" s="22">
        <v>375</v>
      </c>
      <c r="N211" s="37">
        <v>191</v>
      </c>
      <c r="O211" s="37">
        <v>137</v>
      </c>
      <c r="P211" s="37">
        <v>65</v>
      </c>
      <c r="Q211" s="37">
        <v>56</v>
      </c>
      <c r="R211" s="37">
        <v>98</v>
      </c>
      <c r="S211" s="37">
        <v>9</v>
      </c>
      <c r="T211" s="37">
        <v>29</v>
      </c>
      <c r="U211" s="17">
        <f t="shared" si="4"/>
        <v>5046</v>
      </c>
      <c r="V211" s="26"/>
      <c r="W211" s="11"/>
      <c r="X211" s="406"/>
    </row>
    <row r="212" spans="1:24">
      <c r="A212" s="10"/>
      <c r="B212" s="31"/>
      <c r="C212" s="27" t="s">
        <v>23</v>
      </c>
      <c r="D212" s="300"/>
      <c r="E212" s="22"/>
      <c r="F212" s="22"/>
      <c r="G212" s="22"/>
      <c r="H212" s="22">
        <v>6</v>
      </c>
      <c r="I212" s="22">
        <v>5</v>
      </c>
      <c r="J212" s="22">
        <v>20</v>
      </c>
      <c r="K212" s="22">
        <v>1</v>
      </c>
      <c r="L212" s="22">
        <v>6</v>
      </c>
      <c r="M212" s="22">
        <v>4</v>
      </c>
      <c r="N212" s="37">
        <v>13</v>
      </c>
      <c r="O212" s="37">
        <v>41</v>
      </c>
      <c r="P212" s="37">
        <v>5</v>
      </c>
      <c r="Q212" s="37">
        <v>7</v>
      </c>
      <c r="R212" s="37">
        <v>11</v>
      </c>
      <c r="S212" s="37">
        <v>11</v>
      </c>
      <c r="T212" s="37">
        <v>24</v>
      </c>
      <c r="U212" s="17">
        <f t="shared" si="4"/>
        <v>154</v>
      </c>
      <c r="V212" s="26"/>
      <c r="W212" s="11"/>
      <c r="X212" s="406"/>
    </row>
    <row r="213" spans="1:24">
      <c r="A213" s="10"/>
      <c r="B213" s="31"/>
      <c r="C213" s="27" t="s">
        <v>24</v>
      </c>
      <c r="D213" s="300"/>
      <c r="E213" s="22"/>
      <c r="F213" s="22"/>
      <c r="G213" s="22"/>
      <c r="H213" s="22"/>
      <c r="I213" s="22"/>
      <c r="J213" s="22"/>
      <c r="K213" s="22"/>
      <c r="L213" s="22">
        <v>1</v>
      </c>
      <c r="M213" s="22">
        <v>2</v>
      </c>
      <c r="N213" s="37">
        <v>2</v>
      </c>
      <c r="O213" s="37">
        <v>5</v>
      </c>
      <c r="P213" s="37"/>
      <c r="Q213" s="37"/>
      <c r="R213" s="37"/>
      <c r="S213" s="37"/>
      <c r="T213" s="37"/>
      <c r="U213" s="17">
        <f t="shared" si="4"/>
        <v>10</v>
      </c>
      <c r="V213" s="26"/>
      <c r="W213" s="11"/>
      <c r="X213" s="406"/>
    </row>
    <row r="214" spans="1:24">
      <c r="A214" s="10"/>
      <c r="B214" s="31"/>
      <c r="C214" s="27" t="s">
        <v>20</v>
      </c>
      <c r="D214" s="300"/>
      <c r="E214" s="22"/>
      <c r="F214" s="22">
        <v>2</v>
      </c>
      <c r="G214" s="22">
        <v>13</v>
      </c>
      <c r="H214" s="22"/>
      <c r="I214" s="22">
        <v>167</v>
      </c>
      <c r="J214" s="22">
        <v>20</v>
      </c>
      <c r="K214" s="22">
        <v>21</v>
      </c>
      <c r="L214" s="22">
        <v>34</v>
      </c>
      <c r="M214" s="22">
        <v>2</v>
      </c>
      <c r="N214" s="37">
        <v>12</v>
      </c>
      <c r="O214" s="37">
        <v>7</v>
      </c>
      <c r="P214" s="37">
        <v>35</v>
      </c>
      <c r="Q214" s="37"/>
      <c r="R214" s="37"/>
      <c r="S214" s="37"/>
      <c r="T214" s="37">
        <v>9</v>
      </c>
      <c r="U214" s="17">
        <f t="shared" si="4"/>
        <v>322</v>
      </c>
      <c r="V214" s="26"/>
      <c r="W214" s="11"/>
      <c r="X214" s="406"/>
    </row>
    <row r="215" spans="1:24">
      <c r="A215" s="10"/>
      <c r="B215" s="31"/>
      <c r="C215" s="20" t="s">
        <v>67</v>
      </c>
      <c r="D215" s="300"/>
      <c r="E215" s="22">
        <v>6</v>
      </c>
      <c r="F215" s="22">
        <v>926</v>
      </c>
      <c r="G215" s="22">
        <v>1991</v>
      </c>
      <c r="H215" s="22">
        <v>1240</v>
      </c>
      <c r="I215" s="22">
        <v>998</v>
      </c>
      <c r="J215" s="22">
        <v>1083</v>
      </c>
      <c r="K215" s="22">
        <v>1265</v>
      </c>
      <c r="L215" s="22">
        <v>1017</v>
      </c>
      <c r="M215" s="22">
        <v>1635</v>
      </c>
      <c r="N215" s="22">
        <v>604</v>
      </c>
      <c r="O215" s="22">
        <v>550</v>
      </c>
      <c r="P215" s="22">
        <v>771</v>
      </c>
      <c r="Q215" s="22">
        <v>791</v>
      </c>
      <c r="R215" s="22">
        <v>1142</v>
      </c>
      <c r="S215" s="22">
        <v>421</v>
      </c>
      <c r="T215" s="22">
        <v>1530</v>
      </c>
      <c r="U215" s="17">
        <f t="shared" si="4"/>
        <v>15970</v>
      </c>
      <c r="V215" s="26"/>
      <c r="W215" s="11"/>
      <c r="X215" s="406"/>
    </row>
    <row r="216" spans="1:24">
      <c r="A216" s="10"/>
      <c r="B216" s="31"/>
      <c r="C216" s="27" t="s">
        <v>19</v>
      </c>
      <c r="D216" s="300"/>
      <c r="E216" s="22">
        <v>6</v>
      </c>
      <c r="F216" s="22">
        <v>925</v>
      </c>
      <c r="G216" s="22">
        <v>1990</v>
      </c>
      <c r="H216" s="22">
        <v>1234</v>
      </c>
      <c r="I216" s="22">
        <v>987</v>
      </c>
      <c r="J216" s="22">
        <v>1044</v>
      </c>
      <c r="K216" s="22">
        <v>1247</v>
      </c>
      <c r="L216" s="22">
        <v>1012</v>
      </c>
      <c r="M216" s="22">
        <v>1627</v>
      </c>
      <c r="N216" s="22">
        <v>593</v>
      </c>
      <c r="O216" s="22">
        <v>544</v>
      </c>
      <c r="P216" s="22">
        <v>766</v>
      </c>
      <c r="Q216" s="22">
        <v>788</v>
      </c>
      <c r="R216" s="22">
        <v>1139</v>
      </c>
      <c r="S216" s="22">
        <v>418</v>
      </c>
      <c r="T216" s="22">
        <v>1515</v>
      </c>
      <c r="U216" s="17">
        <f t="shared" si="4"/>
        <v>15835</v>
      </c>
      <c r="V216" s="26"/>
      <c r="W216" s="11"/>
      <c r="X216" s="406"/>
    </row>
    <row r="217" spans="1:24">
      <c r="A217" s="10"/>
      <c r="B217" s="31"/>
      <c r="C217" s="27" t="s">
        <v>23</v>
      </c>
      <c r="D217" s="300"/>
      <c r="E217" s="22"/>
      <c r="F217" s="22">
        <v>1</v>
      </c>
      <c r="G217" s="22"/>
      <c r="H217" s="22"/>
      <c r="I217" s="22"/>
      <c r="J217" s="22">
        <v>1</v>
      </c>
      <c r="K217" s="22"/>
      <c r="L217" s="22"/>
      <c r="M217" s="22"/>
      <c r="N217" s="22"/>
      <c r="O217" s="22"/>
      <c r="P217" s="22"/>
      <c r="Q217" s="22"/>
      <c r="R217" s="22"/>
      <c r="S217" s="22"/>
      <c r="T217" s="22">
        <v>5</v>
      </c>
      <c r="U217" s="17">
        <f t="shared" si="4"/>
        <v>7</v>
      </c>
      <c r="V217" s="26"/>
      <c r="W217" s="11"/>
      <c r="X217" s="406"/>
    </row>
    <row r="218" spans="1:24">
      <c r="A218" s="10"/>
      <c r="B218" s="31"/>
      <c r="C218" s="27" t="s">
        <v>24</v>
      </c>
      <c r="D218" s="300"/>
      <c r="E218" s="22"/>
      <c r="F218" s="22"/>
      <c r="G218" s="22"/>
      <c r="H218" s="22"/>
      <c r="I218" s="22"/>
      <c r="J218" s="22"/>
      <c r="K218" s="22"/>
      <c r="L218" s="22">
        <v>1</v>
      </c>
      <c r="M218" s="22"/>
      <c r="N218" s="22">
        <v>1</v>
      </c>
      <c r="O218" s="22">
        <v>2</v>
      </c>
      <c r="P218" s="22"/>
      <c r="Q218" s="22">
        <v>1</v>
      </c>
      <c r="R218" s="22"/>
      <c r="S218" s="22"/>
      <c r="T218" s="22"/>
      <c r="U218" s="17">
        <f t="shared" si="4"/>
        <v>5</v>
      </c>
      <c r="V218" s="26"/>
      <c r="W218" s="11"/>
      <c r="X218" s="406"/>
    </row>
    <row r="219" spans="1:24">
      <c r="A219" s="10"/>
      <c r="B219" s="31"/>
      <c r="C219" s="27" t="s">
        <v>20</v>
      </c>
      <c r="D219" s="300"/>
      <c r="E219" s="22"/>
      <c r="F219" s="22"/>
      <c r="G219" s="22">
        <v>1</v>
      </c>
      <c r="H219" s="22">
        <v>1</v>
      </c>
      <c r="I219" s="22">
        <v>6</v>
      </c>
      <c r="J219" s="22">
        <v>37</v>
      </c>
      <c r="K219" s="22">
        <v>14</v>
      </c>
      <c r="L219" s="22">
        <v>2</v>
      </c>
      <c r="M219" s="22">
        <v>7</v>
      </c>
      <c r="N219" s="22">
        <v>4</v>
      </c>
      <c r="O219" s="22">
        <v>3</v>
      </c>
      <c r="P219" s="22">
        <v>3</v>
      </c>
      <c r="Q219" s="22">
        <v>1</v>
      </c>
      <c r="R219" s="22">
        <v>3</v>
      </c>
      <c r="S219" s="22">
        <v>2</v>
      </c>
      <c r="T219" s="22">
        <v>9</v>
      </c>
      <c r="U219" s="17">
        <f t="shared" si="4"/>
        <v>93</v>
      </c>
      <c r="V219" s="26"/>
      <c r="W219" s="11"/>
      <c r="X219" s="406"/>
    </row>
    <row r="220" spans="1:24">
      <c r="A220" s="10"/>
      <c r="B220" s="31"/>
      <c r="C220" s="27" t="s">
        <v>21</v>
      </c>
      <c r="D220" s="300"/>
      <c r="E220" s="22"/>
      <c r="F220" s="22"/>
      <c r="G220" s="22"/>
      <c r="H220" s="22">
        <v>5</v>
      </c>
      <c r="I220" s="22">
        <v>5</v>
      </c>
      <c r="J220" s="22">
        <v>1</v>
      </c>
      <c r="K220" s="22">
        <v>4</v>
      </c>
      <c r="L220" s="22">
        <v>2</v>
      </c>
      <c r="M220" s="22">
        <v>1</v>
      </c>
      <c r="N220" s="22">
        <v>6</v>
      </c>
      <c r="O220" s="22">
        <v>1</v>
      </c>
      <c r="P220" s="22">
        <v>2</v>
      </c>
      <c r="Q220" s="22">
        <v>1</v>
      </c>
      <c r="R220" s="22"/>
      <c r="S220" s="22">
        <v>1</v>
      </c>
      <c r="T220" s="22">
        <v>1</v>
      </c>
      <c r="U220" s="17">
        <f t="shared" si="4"/>
        <v>30</v>
      </c>
      <c r="V220" s="26"/>
      <c r="W220" s="11"/>
      <c r="X220" s="406"/>
    </row>
    <row r="221" spans="1:24">
      <c r="A221" s="10"/>
      <c r="B221" s="31"/>
      <c r="C221" s="211"/>
      <c r="D221" s="308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381"/>
      <c r="V221" s="26"/>
      <c r="W221" s="11"/>
      <c r="X221" s="406"/>
    </row>
    <row r="222" spans="1:24">
      <c r="A222" s="10"/>
      <c r="B222" s="31"/>
      <c r="C222" s="211"/>
      <c r="D222" s="308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381"/>
      <c r="V222" s="26"/>
      <c r="W222" s="11"/>
      <c r="X222" s="406"/>
    </row>
    <row r="223" spans="1:24">
      <c r="A223" s="10"/>
      <c r="B223" s="31"/>
      <c r="C223" s="211"/>
      <c r="D223" s="308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381"/>
      <c r="V223" s="26"/>
      <c r="W223" s="11"/>
      <c r="X223" s="406"/>
    </row>
    <row r="224" spans="1:24">
      <c r="A224" s="10"/>
      <c r="B224" s="31"/>
      <c r="C224" s="211"/>
      <c r="D224" s="308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381"/>
      <c r="V224" s="26"/>
      <c r="W224" s="11"/>
      <c r="X224" s="406"/>
    </row>
    <row r="225" spans="1:24">
      <c r="A225" s="10"/>
      <c r="B225" s="207"/>
      <c r="C225" s="208"/>
      <c r="D225" s="3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381"/>
      <c r="V225" s="210"/>
      <c r="W225" s="11"/>
      <c r="X225" s="406"/>
    </row>
    <row r="226" spans="1:24">
      <c r="A226" s="10"/>
      <c r="B226" s="31"/>
      <c r="C226" s="20" t="s">
        <v>68</v>
      </c>
      <c r="D226" s="300"/>
      <c r="E226" s="22">
        <v>221</v>
      </c>
      <c r="F226" s="22">
        <v>1493</v>
      </c>
      <c r="G226" s="22">
        <v>2427</v>
      </c>
      <c r="H226" s="22">
        <v>2126</v>
      </c>
      <c r="I226" s="22">
        <v>2153</v>
      </c>
      <c r="J226" s="22">
        <v>2625</v>
      </c>
      <c r="K226" s="22">
        <v>3442</v>
      </c>
      <c r="L226" s="22">
        <v>1643</v>
      </c>
      <c r="M226" s="22">
        <v>1032</v>
      </c>
      <c r="N226" s="22">
        <v>637</v>
      </c>
      <c r="O226" s="22">
        <v>323</v>
      </c>
      <c r="P226" s="22">
        <v>134</v>
      </c>
      <c r="Q226" s="22">
        <v>96</v>
      </c>
      <c r="R226" s="22">
        <v>114</v>
      </c>
      <c r="S226" s="22">
        <v>49</v>
      </c>
      <c r="T226" s="22">
        <v>105</v>
      </c>
      <c r="U226" s="17">
        <f>SUM(D226:T226)</f>
        <v>18620</v>
      </c>
      <c r="V226" s="26"/>
      <c r="W226" s="11"/>
      <c r="X226" s="406"/>
    </row>
    <row r="227" spans="1:24">
      <c r="A227" s="10"/>
      <c r="B227" s="31"/>
      <c r="C227" s="27" t="s">
        <v>19</v>
      </c>
      <c r="D227" s="300"/>
      <c r="E227" s="22">
        <v>220</v>
      </c>
      <c r="F227" s="22">
        <v>1493</v>
      </c>
      <c r="G227" s="22">
        <v>2426</v>
      </c>
      <c r="H227" s="22">
        <v>2121</v>
      </c>
      <c r="I227" s="22">
        <v>2151</v>
      </c>
      <c r="J227" s="22">
        <v>2555</v>
      </c>
      <c r="K227" s="22">
        <v>3293</v>
      </c>
      <c r="L227" s="22">
        <v>1625</v>
      </c>
      <c r="M227" s="22">
        <v>999</v>
      </c>
      <c r="N227" s="22">
        <v>607</v>
      </c>
      <c r="O227" s="22">
        <v>315</v>
      </c>
      <c r="P227" s="22">
        <v>129</v>
      </c>
      <c r="Q227" s="22">
        <v>95</v>
      </c>
      <c r="R227" s="22">
        <v>110</v>
      </c>
      <c r="S227" s="22">
        <v>45</v>
      </c>
      <c r="T227" s="22">
        <v>105</v>
      </c>
      <c r="U227" s="17">
        <f t="shared" ref="U227:U284" si="5">SUM(D227:T227)</f>
        <v>18289</v>
      </c>
      <c r="V227" s="26"/>
      <c r="W227" s="11"/>
      <c r="X227" s="406"/>
    </row>
    <row r="228" spans="1:24">
      <c r="A228" s="10"/>
      <c r="B228" s="31"/>
      <c r="C228" s="27" t="s">
        <v>24</v>
      </c>
      <c r="D228" s="300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>
        <v>1</v>
      </c>
      <c r="S228" s="22">
        <v>2</v>
      </c>
      <c r="T228" s="22"/>
      <c r="U228" s="17">
        <f t="shared" si="5"/>
        <v>3</v>
      </c>
      <c r="V228" s="26"/>
      <c r="W228" s="11"/>
      <c r="X228" s="406"/>
    </row>
    <row r="229" spans="1:24">
      <c r="A229" s="10"/>
      <c r="B229" s="31"/>
      <c r="C229" s="27" t="s">
        <v>23</v>
      </c>
      <c r="D229" s="300"/>
      <c r="E229" s="22"/>
      <c r="F229" s="22"/>
      <c r="G229" s="22"/>
      <c r="H229" s="22"/>
      <c r="I229" s="22">
        <v>1</v>
      </c>
      <c r="J229" s="22"/>
      <c r="K229" s="22"/>
      <c r="L229" s="22">
        <v>2</v>
      </c>
      <c r="M229" s="22">
        <v>4</v>
      </c>
      <c r="N229" s="22">
        <v>1</v>
      </c>
      <c r="O229" s="22"/>
      <c r="P229" s="22"/>
      <c r="Q229" s="22"/>
      <c r="R229" s="22"/>
      <c r="S229" s="22"/>
      <c r="T229" s="22"/>
      <c r="U229" s="17">
        <f t="shared" si="5"/>
        <v>8</v>
      </c>
      <c r="V229" s="26"/>
      <c r="W229" s="11"/>
      <c r="X229" s="406"/>
    </row>
    <row r="230" spans="1:24">
      <c r="A230" s="10"/>
      <c r="B230" s="31"/>
      <c r="C230" s="27" t="s">
        <v>20</v>
      </c>
      <c r="D230" s="300"/>
      <c r="E230" s="22">
        <v>1</v>
      </c>
      <c r="F230" s="22"/>
      <c r="G230" s="22"/>
      <c r="H230" s="22">
        <v>5</v>
      </c>
      <c r="I230" s="22"/>
      <c r="J230" s="22">
        <v>5</v>
      </c>
      <c r="K230" s="22">
        <v>6</v>
      </c>
      <c r="L230" s="22"/>
      <c r="M230" s="22">
        <v>1</v>
      </c>
      <c r="N230" s="22">
        <v>2</v>
      </c>
      <c r="O230" s="22"/>
      <c r="P230" s="22">
        <v>1</v>
      </c>
      <c r="Q230" s="22"/>
      <c r="R230" s="22"/>
      <c r="S230" s="22"/>
      <c r="T230" s="22"/>
      <c r="U230" s="17">
        <f t="shared" si="5"/>
        <v>21</v>
      </c>
      <c r="V230" s="26"/>
      <c r="W230" s="11"/>
      <c r="X230" s="406"/>
    </row>
    <row r="231" spans="1:24">
      <c r="A231" s="10"/>
      <c r="B231" s="31"/>
      <c r="C231" s="27" t="s">
        <v>21</v>
      </c>
      <c r="D231" s="300"/>
      <c r="E231" s="22"/>
      <c r="F231" s="22"/>
      <c r="G231" s="22">
        <v>1</v>
      </c>
      <c r="H231" s="22"/>
      <c r="I231" s="22">
        <v>1</v>
      </c>
      <c r="J231" s="22">
        <v>65</v>
      </c>
      <c r="K231" s="22">
        <v>143</v>
      </c>
      <c r="L231" s="22">
        <v>16</v>
      </c>
      <c r="M231" s="22">
        <v>28</v>
      </c>
      <c r="N231" s="22">
        <v>27</v>
      </c>
      <c r="O231" s="22">
        <v>8</v>
      </c>
      <c r="P231" s="22">
        <v>4</v>
      </c>
      <c r="Q231" s="22">
        <v>1</v>
      </c>
      <c r="R231" s="22">
        <v>3</v>
      </c>
      <c r="S231" s="22">
        <v>2</v>
      </c>
      <c r="T231" s="22"/>
      <c r="U231" s="17">
        <f>SUM(D231:T231)</f>
        <v>299</v>
      </c>
      <c r="V231" s="26"/>
      <c r="W231" s="11"/>
      <c r="X231" s="406"/>
    </row>
    <row r="232" spans="1:24">
      <c r="A232" s="10"/>
      <c r="B232" s="31"/>
      <c r="C232" s="20" t="s">
        <v>69</v>
      </c>
      <c r="D232" s="300"/>
      <c r="E232" s="22">
        <v>1</v>
      </c>
      <c r="F232" s="22">
        <v>1</v>
      </c>
      <c r="G232" s="22">
        <v>264</v>
      </c>
      <c r="H232" s="22">
        <v>208</v>
      </c>
      <c r="I232" s="22">
        <v>240</v>
      </c>
      <c r="J232" s="22">
        <v>355</v>
      </c>
      <c r="K232" s="22">
        <v>627</v>
      </c>
      <c r="L232" s="22">
        <v>677</v>
      </c>
      <c r="M232" s="22">
        <v>569</v>
      </c>
      <c r="N232" s="22">
        <v>483</v>
      </c>
      <c r="O232" s="22">
        <v>329</v>
      </c>
      <c r="P232" s="22">
        <v>526</v>
      </c>
      <c r="Q232" s="22">
        <v>774</v>
      </c>
      <c r="R232" s="22">
        <v>564</v>
      </c>
      <c r="S232" s="22">
        <v>159</v>
      </c>
      <c r="T232" s="22">
        <v>577</v>
      </c>
      <c r="U232" s="17">
        <f t="shared" si="5"/>
        <v>6354</v>
      </c>
      <c r="V232" s="26"/>
      <c r="W232" s="11"/>
      <c r="X232" s="406"/>
    </row>
    <row r="233" spans="1:24">
      <c r="A233" s="10"/>
      <c r="B233" s="31"/>
      <c r="C233" s="27" t="s">
        <v>19</v>
      </c>
      <c r="D233" s="300"/>
      <c r="E233" s="22">
        <v>1</v>
      </c>
      <c r="F233" s="22"/>
      <c r="G233" s="22">
        <v>186</v>
      </c>
      <c r="H233" s="22">
        <v>177</v>
      </c>
      <c r="I233" s="22">
        <v>199</v>
      </c>
      <c r="J233" s="22">
        <v>333</v>
      </c>
      <c r="K233" s="22">
        <v>549</v>
      </c>
      <c r="L233" s="22">
        <v>458</v>
      </c>
      <c r="M233" s="22">
        <v>563</v>
      </c>
      <c r="N233" s="22">
        <v>462</v>
      </c>
      <c r="O233" s="22">
        <v>321</v>
      </c>
      <c r="P233" s="22">
        <v>469</v>
      </c>
      <c r="Q233" s="22">
        <v>722</v>
      </c>
      <c r="R233" s="22">
        <v>534</v>
      </c>
      <c r="S233" s="22">
        <v>157</v>
      </c>
      <c r="T233" s="22">
        <v>567</v>
      </c>
      <c r="U233" s="17">
        <f t="shared" si="5"/>
        <v>5698</v>
      </c>
      <c r="V233" s="26"/>
      <c r="W233" s="11"/>
      <c r="X233" s="406"/>
    </row>
    <row r="234" spans="1:24">
      <c r="A234" s="10"/>
      <c r="B234" s="31"/>
      <c r="C234" s="27" t="s">
        <v>23</v>
      </c>
      <c r="D234" s="300"/>
      <c r="E234" s="22"/>
      <c r="F234" s="22"/>
      <c r="G234" s="22"/>
      <c r="H234" s="22"/>
      <c r="I234" s="22"/>
      <c r="J234" s="22"/>
      <c r="K234" s="22">
        <v>1</v>
      </c>
      <c r="L234" s="22">
        <v>29</v>
      </c>
      <c r="M234" s="22">
        <v>1</v>
      </c>
      <c r="N234" s="22">
        <v>7</v>
      </c>
      <c r="O234" s="22">
        <v>1</v>
      </c>
      <c r="P234" s="22">
        <v>2</v>
      </c>
      <c r="Q234" s="22">
        <v>7</v>
      </c>
      <c r="R234" s="22">
        <v>6</v>
      </c>
      <c r="S234" s="22">
        <v>1</v>
      </c>
      <c r="T234" s="22">
        <v>5</v>
      </c>
      <c r="U234" s="17">
        <f t="shared" si="5"/>
        <v>60</v>
      </c>
      <c r="V234" s="26"/>
      <c r="W234" s="11"/>
      <c r="X234" s="406"/>
    </row>
    <row r="235" spans="1:24">
      <c r="A235" s="10"/>
      <c r="B235" s="31"/>
      <c r="C235" s="27" t="s">
        <v>20</v>
      </c>
      <c r="D235" s="300"/>
      <c r="E235" s="22"/>
      <c r="F235" s="22"/>
      <c r="G235" s="22"/>
      <c r="H235" s="22"/>
      <c r="I235" s="22">
        <v>4</v>
      </c>
      <c r="J235" s="22">
        <v>2</v>
      </c>
      <c r="K235" s="22">
        <v>73</v>
      </c>
      <c r="L235" s="22">
        <v>186</v>
      </c>
      <c r="M235" s="22">
        <v>2</v>
      </c>
      <c r="N235" s="22">
        <v>6</v>
      </c>
      <c r="O235" s="22">
        <v>5</v>
      </c>
      <c r="P235" s="22">
        <v>53</v>
      </c>
      <c r="Q235" s="22">
        <v>45</v>
      </c>
      <c r="R235" s="22">
        <v>23</v>
      </c>
      <c r="S235" s="22"/>
      <c r="T235" s="22">
        <v>5</v>
      </c>
      <c r="U235" s="17">
        <f t="shared" si="5"/>
        <v>404</v>
      </c>
      <c r="V235" s="26"/>
      <c r="W235" s="11"/>
      <c r="X235" s="406"/>
    </row>
    <row r="236" spans="1:24">
      <c r="A236" s="10"/>
      <c r="B236" s="31"/>
      <c r="C236" s="27" t="s">
        <v>21</v>
      </c>
      <c r="D236" s="300"/>
      <c r="E236" s="22"/>
      <c r="F236" s="22">
        <v>1</v>
      </c>
      <c r="G236" s="22">
        <v>78</v>
      </c>
      <c r="H236" s="22">
        <v>31</v>
      </c>
      <c r="I236" s="22">
        <v>37</v>
      </c>
      <c r="J236" s="22">
        <v>20</v>
      </c>
      <c r="K236" s="22">
        <v>4</v>
      </c>
      <c r="L236" s="22">
        <v>4</v>
      </c>
      <c r="M236" s="22">
        <v>3</v>
      </c>
      <c r="N236" s="22">
        <v>8</v>
      </c>
      <c r="O236" s="22">
        <v>2</v>
      </c>
      <c r="P236" s="22">
        <v>2</v>
      </c>
      <c r="Q236" s="22"/>
      <c r="R236" s="22">
        <v>1</v>
      </c>
      <c r="S236" s="22">
        <v>1</v>
      </c>
      <c r="T236" s="22"/>
      <c r="U236" s="17">
        <f t="shared" si="5"/>
        <v>192</v>
      </c>
      <c r="V236" s="26"/>
      <c r="W236" s="11"/>
      <c r="X236" s="406"/>
    </row>
    <row r="237" spans="1:24">
      <c r="A237" s="10"/>
      <c r="B237" s="31"/>
      <c r="C237" s="20" t="s">
        <v>70</v>
      </c>
      <c r="D237" s="300"/>
      <c r="E237" s="22">
        <v>126</v>
      </c>
      <c r="F237" s="22">
        <v>694</v>
      </c>
      <c r="G237" s="22">
        <v>2373</v>
      </c>
      <c r="H237" s="22">
        <v>961</v>
      </c>
      <c r="I237" s="22">
        <v>519</v>
      </c>
      <c r="J237" s="22">
        <v>134</v>
      </c>
      <c r="K237" s="22">
        <v>134</v>
      </c>
      <c r="L237" s="22">
        <v>222</v>
      </c>
      <c r="M237" s="22">
        <v>918</v>
      </c>
      <c r="N237" s="22">
        <v>276</v>
      </c>
      <c r="O237" s="22">
        <v>131</v>
      </c>
      <c r="P237" s="22">
        <v>138</v>
      </c>
      <c r="Q237" s="22">
        <v>26</v>
      </c>
      <c r="R237" s="22">
        <v>514</v>
      </c>
      <c r="S237" s="22">
        <v>211</v>
      </c>
      <c r="T237" s="22">
        <v>24</v>
      </c>
      <c r="U237" s="17">
        <f t="shared" si="5"/>
        <v>7401</v>
      </c>
      <c r="V237" s="26"/>
      <c r="W237" s="11"/>
      <c r="X237" s="406"/>
    </row>
    <row r="238" spans="1:24">
      <c r="A238" s="10"/>
      <c r="B238" s="31"/>
      <c r="C238" s="27" t="s">
        <v>19</v>
      </c>
      <c r="D238" s="300"/>
      <c r="E238" s="22">
        <v>126</v>
      </c>
      <c r="F238" s="22">
        <v>694</v>
      </c>
      <c r="G238" s="22">
        <v>2371</v>
      </c>
      <c r="H238" s="22">
        <v>961</v>
      </c>
      <c r="I238" s="22">
        <v>513</v>
      </c>
      <c r="J238" s="22">
        <v>130</v>
      </c>
      <c r="K238" s="22">
        <v>105</v>
      </c>
      <c r="L238" s="22">
        <v>215</v>
      </c>
      <c r="M238" s="22">
        <v>918</v>
      </c>
      <c r="N238" s="22">
        <v>276</v>
      </c>
      <c r="O238" s="22">
        <v>131</v>
      </c>
      <c r="P238" s="22">
        <v>138</v>
      </c>
      <c r="Q238" s="22">
        <v>26</v>
      </c>
      <c r="R238" s="22">
        <v>513</v>
      </c>
      <c r="S238" s="22">
        <v>210</v>
      </c>
      <c r="T238" s="22">
        <v>22</v>
      </c>
      <c r="U238" s="17">
        <f t="shared" si="5"/>
        <v>7349</v>
      </c>
      <c r="V238" s="26"/>
      <c r="W238" s="11"/>
      <c r="X238" s="406"/>
    </row>
    <row r="239" spans="1:24">
      <c r="A239" s="10"/>
      <c r="B239" s="31"/>
      <c r="C239" s="27" t="s">
        <v>23</v>
      </c>
      <c r="D239" s="300"/>
      <c r="E239" s="22"/>
      <c r="F239" s="22"/>
      <c r="G239" s="22">
        <v>1</v>
      </c>
      <c r="H239" s="22"/>
      <c r="I239" s="22">
        <v>3</v>
      </c>
      <c r="J239" s="22"/>
      <c r="K239" s="22"/>
      <c r="L239" s="22"/>
      <c r="M239" s="22"/>
      <c r="N239" s="22"/>
      <c r="O239" s="22"/>
      <c r="P239" s="22"/>
      <c r="Q239" s="22"/>
      <c r="R239" s="22"/>
      <c r="S239" s="22">
        <v>1</v>
      </c>
      <c r="T239" s="22">
        <v>1</v>
      </c>
      <c r="U239" s="17">
        <f t="shared" si="5"/>
        <v>6</v>
      </c>
      <c r="V239" s="26"/>
      <c r="W239" s="11"/>
      <c r="X239" s="406"/>
    </row>
    <row r="240" spans="1:24">
      <c r="A240" s="10"/>
      <c r="B240" s="31"/>
      <c r="C240" s="27" t="s">
        <v>20</v>
      </c>
      <c r="D240" s="300"/>
      <c r="E240" s="22"/>
      <c r="F240" s="22"/>
      <c r="G240" s="22">
        <v>1</v>
      </c>
      <c r="H240" s="22"/>
      <c r="I240" s="22">
        <v>3</v>
      </c>
      <c r="J240" s="22">
        <v>4</v>
      </c>
      <c r="K240" s="22">
        <v>29</v>
      </c>
      <c r="L240" s="22">
        <v>7</v>
      </c>
      <c r="M240" s="22"/>
      <c r="N240" s="22"/>
      <c r="O240" s="22"/>
      <c r="P240" s="22"/>
      <c r="Q240" s="22"/>
      <c r="R240" s="22">
        <v>1</v>
      </c>
      <c r="S240" s="22"/>
      <c r="T240" s="22">
        <v>1</v>
      </c>
      <c r="U240" s="17">
        <f t="shared" si="5"/>
        <v>46</v>
      </c>
      <c r="V240" s="26"/>
      <c r="W240" s="11"/>
      <c r="X240" s="406"/>
    </row>
    <row r="241" spans="1:24">
      <c r="A241" s="10"/>
      <c r="B241" s="31"/>
      <c r="C241" s="20" t="s">
        <v>71</v>
      </c>
      <c r="D241" s="300"/>
      <c r="E241" s="22">
        <v>214</v>
      </c>
      <c r="F241" s="22">
        <v>1121</v>
      </c>
      <c r="G241" s="22">
        <v>2615</v>
      </c>
      <c r="H241" s="22">
        <v>1426</v>
      </c>
      <c r="I241" s="22">
        <v>703</v>
      </c>
      <c r="J241" s="22">
        <v>839</v>
      </c>
      <c r="K241" s="22">
        <v>663</v>
      </c>
      <c r="L241" s="22">
        <v>333</v>
      </c>
      <c r="M241" s="22">
        <v>430</v>
      </c>
      <c r="N241" s="22">
        <v>499</v>
      </c>
      <c r="O241" s="22">
        <v>363</v>
      </c>
      <c r="P241" s="22">
        <v>544</v>
      </c>
      <c r="Q241" s="22">
        <v>1053</v>
      </c>
      <c r="R241" s="22">
        <v>2421</v>
      </c>
      <c r="S241" s="22">
        <v>1010</v>
      </c>
      <c r="T241" s="22">
        <v>1445</v>
      </c>
      <c r="U241" s="17">
        <f t="shared" si="5"/>
        <v>15679</v>
      </c>
      <c r="V241" s="26"/>
      <c r="W241" s="11"/>
      <c r="X241" s="406"/>
    </row>
    <row r="242" spans="1:24">
      <c r="A242" s="10"/>
      <c r="B242" s="31"/>
      <c r="C242" s="27" t="s">
        <v>19</v>
      </c>
      <c r="D242" s="300"/>
      <c r="E242" s="22">
        <v>212</v>
      </c>
      <c r="F242" s="22">
        <v>1119</v>
      </c>
      <c r="G242" s="22">
        <v>2614</v>
      </c>
      <c r="H242" s="22">
        <v>1424</v>
      </c>
      <c r="I242" s="22">
        <v>696</v>
      </c>
      <c r="J242" s="22">
        <v>839</v>
      </c>
      <c r="K242" s="22">
        <v>657</v>
      </c>
      <c r="L242" s="22">
        <v>333</v>
      </c>
      <c r="M242" s="22">
        <v>430</v>
      </c>
      <c r="N242" s="22">
        <v>499</v>
      </c>
      <c r="O242" s="22">
        <v>363</v>
      </c>
      <c r="P242" s="22">
        <v>541</v>
      </c>
      <c r="Q242" s="22">
        <v>1045</v>
      </c>
      <c r="R242" s="22">
        <v>2415</v>
      </c>
      <c r="S242" s="22">
        <v>1008</v>
      </c>
      <c r="T242" s="22">
        <v>1430</v>
      </c>
      <c r="U242" s="17">
        <f t="shared" si="5"/>
        <v>15625</v>
      </c>
      <c r="V242" s="26"/>
      <c r="W242" s="11"/>
      <c r="X242" s="406"/>
    </row>
    <row r="243" spans="1:24">
      <c r="A243" s="10"/>
      <c r="B243" s="31"/>
      <c r="C243" s="27" t="s">
        <v>23</v>
      </c>
      <c r="D243" s="300"/>
      <c r="E243" s="22">
        <v>1</v>
      </c>
      <c r="F243" s="22"/>
      <c r="G243" s="22"/>
      <c r="H243" s="22">
        <v>2</v>
      </c>
      <c r="I243" s="22">
        <v>1</v>
      </c>
      <c r="J243" s="22"/>
      <c r="K243" s="22"/>
      <c r="L243" s="22"/>
      <c r="M243" s="22"/>
      <c r="N243" s="22"/>
      <c r="O243" s="22"/>
      <c r="P243" s="22">
        <v>2</v>
      </c>
      <c r="Q243" s="22">
        <v>1</v>
      </c>
      <c r="R243" s="22">
        <v>1</v>
      </c>
      <c r="S243" s="22">
        <v>1</v>
      </c>
      <c r="T243" s="22">
        <v>4</v>
      </c>
      <c r="U243" s="17">
        <f t="shared" si="5"/>
        <v>13</v>
      </c>
      <c r="V243" s="26"/>
      <c r="W243" s="11"/>
      <c r="X243" s="406"/>
    </row>
    <row r="244" spans="1:24">
      <c r="A244" s="10"/>
      <c r="B244" s="31"/>
      <c r="C244" s="27" t="s">
        <v>24</v>
      </c>
      <c r="D244" s="300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17">
        <f t="shared" si="5"/>
        <v>0</v>
      </c>
      <c r="V244" s="26"/>
      <c r="W244" s="11"/>
      <c r="X244" s="406"/>
    </row>
    <row r="245" spans="1:24">
      <c r="A245" s="10"/>
      <c r="B245" s="31"/>
      <c r="C245" s="27" t="s">
        <v>20</v>
      </c>
      <c r="D245" s="300"/>
      <c r="E245" s="22">
        <v>1</v>
      </c>
      <c r="F245" s="22">
        <v>1</v>
      </c>
      <c r="G245" s="22"/>
      <c r="H245" s="22"/>
      <c r="I245" s="22">
        <v>6</v>
      </c>
      <c r="J245" s="22"/>
      <c r="K245" s="22">
        <v>2</v>
      </c>
      <c r="L245" s="22"/>
      <c r="M245" s="22"/>
      <c r="N245" s="22"/>
      <c r="O245" s="22">
        <v>1</v>
      </c>
      <c r="P245" s="22">
        <v>1</v>
      </c>
      <c r="Q245" s="22">
        <v>7</v>
      </c>
      <c r="R245" s="22">
        <v>5</v>
      </c>
      <c r="S245" s="22">
        <v>1</v>
      </c>
      <c r="T245" s="22">
        <v>11</v>
      </c>
      <c r="U245" s="17">
        <f t="shared" si="5"/>
        <v>36</v>
      </c>
      <c r="V245" s="26"/>
      <c r="W245" s="11"/>
      <c r="X245" s="406"/>
    </row>
    <row r="246" spans="1:24">
      <c r="A246" s="10"/>
      <c r="B246" s="31"/>
      <c r="C246" s="27" t="s">
        <v>21</v>
      </c>
      <c r="D246" s="300"/>
      <c r="E246" s="22"/>
      <c r="F246" s="22">
        <v>1</v>
      </c>
      <c r="G246" s="22">
        <v>1</v>
      </c>
      <c r="H246" s="22"/>
      <c r="I246" s="22"/>
      <c r="J246" s="22"/>
      <c r="K246" s="22">
        <v>4</v>
      </c>
      <c r="L246" s="22"/>
      <c r="M246" s="22"/>
      <c r="N246" s="22"/>
      <c r="O246" s="22"/>
      <c r="P246" s="22"/>
      <c r="Q246" s="22"/>
      <c r="R246" s="22"/>
      <c r="S246" s="22"/>
      <c r="T246" s="22"/>
      <c r="U246" s="17">
        <f t="shared" si="5"/>
        <v>6</v>
      </c>
      <c r="V246" s="26"/>
      <c r="W246" s="11"/>
      <c r="X246" s="406"/>
    </row>
    <row r="247" spans="1:24">
      <c r="A247" s="10"/>
      <c r="B247" s="31"/>
      <c r="C247" s="20" t="s">
        <v>72</v>
      </c>
      <c r="D247" s="300"/>
      <c r="E247" s="22">
        <v>1497</v>
      </c>
      <c r="F247" s="22">
        <v>2312</v>
      </c>
      <c r="G247" s="22">
        <v>1887</v>
      </c>
      <c r="H247" s="22">
        <v>1203</v>
      </c>
      <c r="I247" s="22">
        <v>979</v>
      </c>
      <c r="J247" s="22">
        <v>1309</v>
      </c>
      <c r="K247" s="22">
        <v>1544</v>
      </c>
      <c r="L247" s="22">
        <v>1159</v>
      </c>
      <c r="M247" s="22">
        <v>1289</v>
      </c>
      <c r="N247" s="22">
        <v>1830</v>
      </c>
      <c r="O247" s="22">
        <v>1526</v>
      </c>
      <c r="P247" s="22">
        <v>1633</v>
      </c>
      <c r="Q247" s="22">
        <v>1774</v>
      </c>
      <c r="R247" s="22">
        <v>1746</v>
      </c>
      <c r="S247" s="22">
        <v>734</v>
      </c>
      <c r="T247" s="22">
        <v>1480</v>
      </c>
      <c r="U247" s="17">
        <f t="shared" si="5"/>
        <v>23902</v>
      </c>
      <c r="V247" s="26"/>
      <c r="W247" s="11"/>
      <c r="X247" s="406"/>
    </row>
    <row r="248" spans="1:24">
      <c r="A248" s="10"/>
      <c r="B248" s="31"/>
      <c r="C248" s="27" t="s">
        <v>19</v>
      </c>
      <c r="D248" s="300"/>
      <c r="E248" s="22">
        <v>1497</v>
      </c>
      <c r="F248" s="22">
        <v>2311</v>
      </c>
      <c r="G248" s="22">
        <v>1886</v>
      </c>
      <c r="H248" s="22">
        <v>1200</v>
      </c>
      <c r="I248" s="22">
        <v>971</v>
      </c>
      <c r="J248" s="22">
        <v>1279</v>
      </c>
      <c r="K248" s="22">
        <v>1266</v>
      </c>
      <c r="L248" s="22">
        <v>1059</v>
      </c>
      <c r="M248" s="22">
        <v>1222</v>
      </c>
      <c r="N248" s="22">
        <v>1767</v>
      </c>
      <c r="O248" s="22">
        <v>1469</v>
      </c>
      <c r="P248" s="22">
        <v>1595</v>
      </c>
      <c r="Q248" s="22">
        <v>1761</v>
      </c>
      <c r="R248" s="22">
        <v>1730</v>
      </c>
      <c r="S248" s="22">
        <v>722</v>
      </c>
      <c r="T248" s="22">
        <v>1434</v>
      </c>
      <c r="U248" s="17">
        <f t="shared" si="5"/>
        <v>23169</v>
      </c>
      <c r="V248" s="26"/>
      <c r="W248" s="11"/>
      <c r="X248" s="406"/>
    </row>
    <row r="249" spans="1:24">
      <c r="A249" s="10"/>
      <c r="B249" s="31"/>
      <c r="C249" s="27" t="s">
        <v>23</v>
      </c>
      <c r="D249" s="300"/>
      <c r="E249" s="22"/>
      <c r="F249" s="22">
        <v>1</v>
      </c>
      <c r="G249" s="22">
        <v>1</v>
      </c>
      <c r="H249" s="22">
        <v>2</v>
      </c>
      <c r="I249" s="22">
        <v>1</v>
      </c>
      <c r="J249" s="22"/>
      <c r="K249" s="22">
        <v>1</v>
      </c>
      <c r="L249" s="22"/>
      <c r="M249" s="22"/>
      <c r="N249" s="22">
        <v>1</v>
      </c>
      <c r="O249" s="22">
        <v>2</v>
      </c>
      <c r="P249" s="22">
        <v>1</v>
      </c>
      <c r="Q249" s="22">
        <v>1</v>
      </c>
      <c r="R249" s="22">
        <v>3</v>
      </c>
      <c r="S249" s="22">
        <v>5</v>
      </c>
      <c r="T249" s="22">
        <v>4</v>
      </c>
      <c r="U249" s="17">
        <f t="shared" si="5"/>
        <v>23</v>
      </c>
      <c r="V249" s="26"/>
      <c r="W249" s="11"/>
      <c r="X249" s="406"/>
    </row>
    <row r="250" spans="1:24">
      <c r="A250" s="10"/>
      <c r="B250" s="31"/>
      <c r="C250" s="27" t="s">
        <v>24</v>
      </c>
      <c r="D250" s="300"/>
      <c r="E250" s="22"/>
      <c r="F250" s="22"/>
      <c r="G250" s="22"/>
      <c r="H250" s="22"/>
      <c r="I250" s="22"/>
      <c r="J250" s="22"/>
      <c r="K250" s="22"/>
      <c r="L250" s="22"/>
      <c r="M250" s="22">
        <v>1</v>
      </c>
      <c r="N250" s="22"/>
      <c r="O250" s="22"/>
      <c r="P250" s="22"/>
      <c r="Q250" s="22"/>
      <c r="R250" s="22"/>
      <c r="S250" s="22"/>
      <c r="T250" s="22"/>
      <c r="U250" s="17">
        <f t="shared" si="5"/>
        <v>1</v>
      </c>
      <c r="V250" s="26"/>
      <c r="W250" s="11"/>
      <c r="X250" s="406"/>
    </row>
    <row r="251" spans="1:24">
      <c r="A251" s="10"/>
      <c r="B251" s="31"/>
      <c r="C251" s="27" t="s">
        <v>20</v>
      </c>
      <c r="D251" s="300"/>
      <c r="E251" s="22"/>
      <c r="F251" s="22"/>
      <c r="G251" s="22"/>
      <c r="H251" s="22">
        <v>1</v>
      </c>
      <c r="I251" s="22">
        <v>4</v>
      </c>
      <c r="J251" s="22">
        <v>14</v>
      </c>
      <c r="K251" s="22">
        <v>105</v>
      </c>
      <c r="L251" s="22">
        <v>32</v>
      </c>
      <c r="M251" s="22">
        <v>26</v>
      </c>
      <c r="N251" s="22">
        <v>2</v>
      </c>
      <c r="O251" s="22">
        <v>7</v>
      </c>
      <c r="P251" s="22">
        <v>9</v>
      </c>
      <c r="Q251" s="22">
        <v>6</v>
      </c>
      <c r="R251" s="22">
        <v>11</v>
      </c>
      <c r="S251" s="22">
        <v>4</v>
      </c>
      <c r="T251" s="22">
        <v>37</v>
      </c>
      <c r="U251" s="17">
        <f t="shared" si="5"/>
        <v>258</v>
      </c>
      <c r="V251" s="26"/>
      <c r="W251" s="11"/>
      <c r="X251" s="406"/>
    </row>
    <row r="252" spans="1:24">
      <c r="A252" s="10"/>
      <c r="B252" s="31"/>
      <c r="C252" s="27" t="s">
        <v>21</v>
      </c>
      <c r="D252" s="300"/>
      <c r="E252" s="22"/>
      <c r="F252" s="22"/>
      <c r="G252" s="22"/>
      <c r="H252" s="22"/>
      <c r="I252" s="22">
        <v>3</v>
      </c>
      <c r="J252" s="22">
        <v>16</v>
      </c>
      <c r="K252" s="22">
        <v>172</v>
      </c>
      <c r="L252" s="22">
        <v>68</v>
      </c>
      <c r="M252" s="22">
        <v>40</v>
      </c>
      <c r="N252" s="22">
        <v>60</v>
      </c>
      <c r="O252" s="22">
        <v>48</v>
      </c>
      <c r="P252" s="22">
        <v>28</v>
      </c>
      <c r="Q252" s="22">
        <v>6</v>
      </c>
      <c r="R252" s="22">
        <v>2</v>
      </c>
      <c r="S252" s="22">
        <v>3</v>
      </c>
      <c r="T252" s="22">
        <v>5</v>
      </c>
      <c r="U252" s="17">
        <f t="shared" si="5"/>
        <v>451</v>
      </c>
      <c r="V252" s="26"/>
      <c r="W252" s="11"/>
      <c r="X252" s="406"/>
    </row>
    <row r="253" spans="1:24">
      <c r="A253" s="10"/>
      <c r="B253" s="31"/>
      <c r="C253" s="20" t="s">
        <v>73</v>
      </c>
      <c r="D253" s="300"/>
      <c r="E253" s="22"/>
      <c r="F253" s="22"/>
      <c r="G253" s="22"/>
      <c r="H253" s="22">
        <v>18</v>
      </c>
      <c r="I253" s="22">
        <v>83</v>
      </c>
      <c r="J253" s="22">
        <v>127</v>
      </c>
      <c r="K253" s="22">
        <v>127</v>
      </c>
      <c r="L253" s="22">
        <v>72</v>
      </c>
      <c r="M253" s="22">
        <v>100</v>
      </c>
      <c r="N253" s="22">
        <v>123</v>
      </c>
      <c r="O253" s="22">
        <v>90</v>
      </c>
      <c r="P253" s="22">
        <v>112</v>
      </c>
      <c r="Q253" s="22">
        <v>135</v>
      </c>
      <c r="R253" s="22">
        <v>429</v>
      </c>
      <c r="S253" s="22">
        <v>210</v>
      </c>
      <c r="T253" s="22">
        <v>515</v>
      </c>
      <c r="U253" s="17">
        <f t="shared" si="5"/>
        <v>2141</v>
      </c>
      <c r="V253" s="26"/>
      <c r="W253" s="11"/>
      <c r="X253" s="406"/>
    </row>
    <row r="254" spans="1:24">
      <c r="A254" s="10"/>
      <c r="B254" s="31"/>
      <c r="C254" s="27" t="s">
        <v>19</v>
      </c>
      <c r="D254" s="300"/>
      <c r="E254" s="22"/>
      <c r="F254" s="22"/>
      <c r="G254" s="22"/>
      <c r="H254" s="22">
        <v>18</v>
      </c>
      <c r="I254" s="22">
        <v>83</v>
      </c>
      <c r="J254" s="22">
        <v>127</v>
      </c>
      <c r="K254" s="22">
        <v>127</v>
      </c>
      <c r="L254" s="22">
        <v>72</v>
      </c>
      <c r="M254" s="22">
        <v>100</v>
      </c>
      <c r="N254" s="22">
        <v>123</v>
      </c>
      <c r="O254" s="22">
        <v>90</v>
      </c>
      <c r="P254" s="22">
        <v>112</v>
      </c>
      <c r="Q254" s="22">
        <v>135</v>
      </c>
      <c r="R254" s="22">
        <v>423</v>
      </c>
      <c r="S254" s="22">
        <v>210</v>
      </c>
      <c r="T254" s="22">
        <v>508</v>
      </c>
      <c r="U254" s="17">
        <f t="shared" si="5"/>
        <v>2128</v>
      </c>
      <c r="V254" s="26"/>
      <c r="W254" s="11"/>
      <c r="X254" s="406"/>
    </row>
    <row r="255" spans="1:24">
      <c r="A255" s="10"/>
      <c r="B255" s="31"/>
      <c r="C255" s="27" t="s">
        <v>23</v>
      </c>
      <c r="D255" s="300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17">
        <f t="shared" si="5"/>
        <v>0</v>
      </c>
      <c r="V255" s="26"/>
      <c r="W255" s="11"/>
      <c r="X255" s="406"/>
    </row>
    <row r="256" spans="1:24">
      <c r="A256" s="10"/>
      <c r="B256" s="31"/>
      <c r="C256" s="27" t="s">
        <v>20</v>
      </c>
      <c r="D256" s="300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>
        <v>2</v>
      </c>
      <c r="S256" s="22"/>
      <c r="T256" s="22">
        <v>7</v>
      </c>
      <c r="U256" s="17">
        <f t="shared" si="5"/>
        <v>9</v>
      </c>
      <c r="V256" s="26"/>
      <c r="W256" s="11"/>
      <c r="X256" s="406"/>
    </row>
    <row r="257" spans="1:24">
      <c r="A257" s="10"/>
      <c r="B257" s="31"/>
      <c r="C257" s="27" t="s">
        <v>21</v>
      </c>
      <c r="D257" s="300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>
        <v>4</v>
      </c>
      <c r="S257" s="22"/>
      <c r="T257" s="22"/>
      <c r="U257" s="17">
        <f t="shared" si="5"/>
        <v>4</v>
      </c>
      <c r="V257" s="26"/>
      <c r="W257" s="11"/>
      <c r="X257" s="406"/>
    </row>
    <row r="258" spans="1:24">
      <c r="A258" s="10"/>
      <c r="B258" s="31"/>
      <c r="C258" s="20" t="s">
        <v>181</v>
      </c>
      <c r="D258" s="300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>
        <v>22</v>
      </c>
      <c r="S258" s="22">
        <v>1</v>
      </c>
      <c r="T258" s="22">
        <v>2</v>
      </c>
      <c r="U258" s="17">
        <f t="shared" si="5"/>
        <v>25</v>
      </c>
      <c r="V258" s="26"/>
      <c r="W258" s="11"/>
      <c r="X258" s="406"/>
    </row>
    <row r="259" spans="1:24">
      <c r="A259" s="10"/>
      <c r="B259" s="31"/>
      <c r="C259" s="27" t="s">
        <v>19</v>
      </c>
      <c r="D259" s="300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>
        <v>22</v>
      </c>
      <c r="S259" s="22">
        <v>1</v>
      </c>
      <c r="T259" s="22">
        <v>1</v>
      </c>
      <c r="U259" s="17">
        <f t="shared" si="5"/>
        <v>24</v>
      </c>
      <c r="V259" s="26"/>
      <c r="W259" s="11"/>
      <c r="X259" s="406"/>
    </row>
    <row r="260" spans="1:24">
      <c r="A260" s="10"/>
      <c r="B260" s="31"/>
      <c r="C260" s="27" t="s">
        <v>20</v>
      </c>
      <c r="D260" s="300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>
        <v>1</v>
      </c>
      <c r="U260" s="17">
        <f t="shared" si="5"/>
        <v>1</v>
      </c>
      <c r="V260" s="26"/>
      <c r="W260" s="11"/>
      <c r="X260" s="406"/>
    </row>
    <row r="261" spans="1:24">
      <c r="A261" s="10"/>
      <c r="B261" s="31"/>
      <c r="C261" s="19" t="s">
        <v>189</v>
      </c>
      <c r="D261" s="305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>
        <v>171</v>
      </c>
      <c r="S261" s="22">
        <v>22</v>
      </c>
      <c r="T261" s="22">
        <v>8</v>
      </c>
      <c r="U261" s="17">
        <f t="shared" si="5"/>
        <v>201</v>
      </c>
      <c r="V261" s="26"/>
      <c r="W261" s="11"/>
      <c r="X261" s="406"/>
    </row>
    <row r="262" spans="1:24">
      <c r="A262" s="10"/>
      <c r="B262" s="31"/>
      <c r="C262" s="20" t="s">
        <v>161</v>
      </c>
      <c r="D262" s="300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>
        <v>171</v>
      </c>
      <c r="S262" s="22">
        <v>22</v>
      </c>
      <c r="T262" s="22">
        <v>8</v>
      </c>
      <c r="U262" s="17">
        <f t="shared" si="5"/>
        <v>201</v>
      </c>
      <c r="V262" s="26"/>
      <c r="W262" s="11"/>
      <c r="X262" s="406"/>
    </row>
    <row r="263" spans="1:24">
      <c r="A263" s="10"/>
      <c r="B263" s="31"/>
      <c r="C263" s="27" t="s">
        <v>19</v>
      </c>
      <c r="D263" s="300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>
        <v>168</v>
      </c>
      <c r="S263" s="22">
        <v>21</v>
      </c>
      <c r="T263" s="22">
        <v>1</v>
      </c>
      <c r="U263" s="17">
        <f t="shared" si="5"/>
        <v>190</v>
      </c>
      <c r="V263" s="26"/>
      <c r="W263" s="11"/>
      <c r="X263" s="406"/>
    </row>
    <row r="264" spans="1:24">
      <c r="A264" s="10"/>
      <c r="B264" s="31"/>
      <c r="C264" s="27" t="s">
        <v>23</v>
      </c>
      <c r="D264" s="300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>
        <v>1</v>
      </c>
      <c r="T264" s="22">
        <v>7</v>
      </c>
      <c r="U264" s="17">
        <f t="shared" si="5"/>
        <v>8</v>
      </c>
      <c r="V264" s="26"/>
      <c r="W264" s="11"/>
      <c r="X264" s="406"/>
    </row>
    <row r="265" spans="1:24">
      <c r="A265" s="10"/>
      <c r="B265" s="31"/>
      <c r="C265" s="27" t="s">
        <v>20</v>
      </c>
      <c r="D265" s="300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>
        <v>3</v>
      </c>
      <c r="S265" s="22"/>
      <c r="T265" s="22"/>
      <c r="U265" s="17">
        <f t="shared" si="5"/>
        <v>3</v>
      </c>
      <c r="V265" s="26"/>
      <c r="W265" s="11"/>
      <c r="X265" s="406"/>
    </row>
    <row r="266" spans="1:24">
      <c r="A266" s="10"/>
      <c r="B266" s="31"/>
      <c r="C266" s="27" t="s">
        <v>21</v>
      </c>
      <c r="D266" s="300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17">
        <f t="shared" si="5"/>
        <v>0</v>
      </c>
      <c r="V266" s="26"/>
      <c r="W266" s="11"/>
      <c r="X266" s="406"/>
    </row>
    <row r="267" spans="1:24">
      <c r="A267" s="10"/>
      <c r="B267" s="31"/>
      <c r="C267" s="25" t="s">
        <v>74</v>
      </c>
      <c r="D267" s="307"/>
      <c r="E267" s="17"/>
      <c r="F267" s="17"/>
      <c r="G267" s="17"/>
      <c r="H267" s="17"/>
      <c r="I267" s="17">
        <v>320</v>
      </c>
      <c r="J267" s="17">
        <v>418</v>
      </c>
      <c r="K267" s="17">
        <v>66</v>
      </c>
      <c r="L267" s="17">
        <v>132</v>
      </c>
      <c r="M267" s="17">
        <v>181</v>
      </c>
      <c r="N267" s="17">
        <v>33</v>
      </c>
      <c r="O267" s="17">
        <v>23</v>
      </c>
      <c r="P267" s="17">
        <v>10</v>
      </c>
      <c r="Q267" s="17">
        <v>13</v>
      </c>
      <c r="R267" s="17">
        <v>54</v>
      </c>
      <c r="S267" s="17">
        <v>52</v>
      </c>
      <c r="T267" s="17">
        <v>74</v>
      </c>
      <c r="U267" s="17">
        <f t="shared" si="5"/>
        <v>1376</v>
      </c>
      <c r="V267" s="18"/>
      <c r="W267" s="11"/>
      <c r="X267" s="406"/>
    </row>
    <row r="268" spans="1:24">
      <c r="A268" s="10"/>
      <c r="B268" s="31"/>
      <c r="C268" s="19" t="s">
        <v>74</v>
      </c>
      <c r="D268" s="305"/>
      <c r="E268" s="17"/>
      <c r="F268" s="17"/>
      <c r="G268" s="17"/>
      <c r="H268" s="17"/>
      <c r="I268" s="17">
        <v>320</v>
      </c>
      <c r="J268" s="17">
        <v>418</v>
      </c>
      <c r="K268" s="17">
        <v>66</v>
      </c>
      <c r="L268" s="17">
        <v>132</v>
      </c>
      <c r="M268" s="17">
        <v>181</v>
      </c>
      <c r="N268" s="17">
        <v>33</v>
      </c>
      <c r="O268" s="17">
        <v>23</v>
      </c>
      <c r="P268" s="17">
        <v>10</v>
      </c>
      <c r="Q268" s="17">
        <v>13</v>
      </c>
      <c r="R268" s="17">
        <v>54</v>
      </c>
      <c r="S268" s="17">
        <v>52</v>
      </c>
      <c r="T268" s="17">
        <v>74</v>
      </c>
      <c r="U268" s="17">
        <f t="shared" si="5"/>
        <v>1376</v>
      </c>
      <c r="V268" s="18"/>
      <c r="W268" s="11"/>
      <c r="X268" s="406"/>
    </row>
    <row r="269" spans="1:24">
      <c r="A269" s="10"/>
      <c r="B269" s="31"/>
      <c r="C269" s="20" t="s">
        <v>75</v>
      </c>
      <c r="D269" s="300"/>
      <c r="E269" s="22"/>
      <c r="F269" s="22"/>
      <c r="G269" s="22"/>
      <c r="H269" s="22"/>
      <c r="I269" s="22">
        <v>320</v>
      </c>
      <c r="J269" s="22">
        <v>418</v>
      </c>
      <c r="K269" s="22">
        <v>66</v>
      </c>
      <c r="L269" s="22">
        <v>132</v>
      </c>
      <c r="M269" s="22">
        <v>181</v>
      </c>
      <c r="N269" s="22">
        <v>33</v>
      </c>
      <c r="O269" s="22">
        <v>23</v>
      </c>
      <c r="P269" s="22">
        <v>10</v>
      </c>
      <c r="Q269" s="22">
        <v>13</v>
      </c>
      <c r="R269" s="22">
        <v>23</v>
      </c>
      <c r="S269" s="22">
        <v>3</v>
      </c>
      <c r="T269" s="22"/>
      <c r="U269" s="17">
        <f t="shared" si="5"/>
        <v>1222</v>
      </c>
      <c r="V269" s="26"/>
      <c r="W269" s="11"/>
      <c r="X269" s="406"/>
    </row>
    <row r="270" spans="1:24">
      <c r="A270" s="10"/>
      <c r="B270" s="31"/>
      <c r="C270" s="27" t="s">
        <v>19</v>
      </c>
      <c r="D270" s="300"/>
      <c r="E270" s="22"/>
      <c r="F270" s="22"/>
      <c r="G270" s="22"/>
      <c r="H270" s="22"/>
      <c r="I270" s="22">
        <v>320</v>
      </c>
      <c r="J270" s="22">
        <v>418</v>
      </c>
      <c r="K270" s="22">
        <v>66</v>
      </c>
      <c r="L270" s="22">
        <v>132</v>
      </c>
      <c r="M270" s="22">
        <v>181</v>
      </c>
      <c r="N270" s="22">
        <v>32</v>
      </c>
      <c r="O270" s="22">
        <v>20</v>
      </c>
      <c r="P270" s="22">
        <v>10</v>
      </c>
      <c r="Q270" s="22">
        <v>13</v>
      </c>
      <c r="R270" s="22">
        <v>23</v>
      </c>
      <c r="S270" s="22">
        <v>3</v>
      </c>
      <c r="T270" s="22"/>
      <c r="U270" s="17">
        <f t="shared" si="5"/>
        <v>1218</v>
      </c>
      <c r="V270" s="26"/>
      <c r="W270" s="11"/>
      <c r="X270" s="406"/>
    </row>
    <row r="271" spans="1:24">
      <c r="A271" s="10"/>
      <c r="B271" s="31"/>
      <c r="C271" s="27" t="s">
        <v>20</v>
      </c>
      <c r="D271" s="300"/>
      <c r="E271" s="22"/>
      <c r="F271" s="22"/>
      <c r="G271" s="22"/>
      <c r="H271" s="22"/>
      <c r="I271" s="22"/>
      <c r="J271" s="22"/>
      <c r="K271" s="22"/>
      <c r="L271" s="22"/>
      <c r="M271" s="22"/>
      <c r="N271" s="22">
        <v>1</v>
      </c>
      <c r="O271" s="22">
        <v>1</v>
      </c>
      <c r="P271" s="22"/>
      <c r="Q271" s="22"/>
      <c r="R271" s="22"/>
      <c r="S271" s="22"/>
      <c r="T271" s="22"/>
      <c r="U271" s="17">
        <f t="shared" si="5"/>
        <v>2</v>
      </c>
      <c r="V271" s="26"/>
      <c r="W271" s="11"/>
      <c r="X271" s="406"/>
    </row>
    <row r="272" spans="1:24">
      <c r="A272" s="10"/>
      <c r="B272" s="31"/>
      <c r="C272" s="27" t="s">
        <v>21</v>
      </c>
      <c r="D272" s="300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>
        <v>2</v>
      </c>
      <c r="P272" s="22"/>
      <c r="Q272" s="22"/>
      <c r="R272" s="22"/>
      <c r="S272" s="22"/>
      <c r="T272" s="22"/>
      <c r="U272" s="17">
        <f t="shared" si="5"/>
        <v>2</v>
      </c>
      <c r="V272" s="26"/>
      <c r="W272" s="11"/>
      <c r="X272" s="406"/>
    </row>
    <row r="273" spans="1:25">
      <c r="A273" s="10"/>
      <c r="B273" s="31"/>
      <c r="C273" s="20" t="s">
        <v>74</v>
      </c>
      <c r="D273" s="300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>
        <v>31</v>
      </c>
      <c r="S273" s="22">
        <v>49</v>
      </c>
      <c r="T273" s="22">
        <v>74</v>
      </c>
      <c r="U273" s="17">
        <f t="shared" si="5"/>
        <v>154</v>
      </c>
      <c r="V273" s="26"/>
      <c r="W273" s="11"/>
      <c r="X273" s="406"/>
    </row>
    <row r="274" spans="1:25">
      <c r="A274" s="10"/>
      <c r="B274" s="31"/>
      <c r="C274" s="27" t="s">
        <v>19</v>
      </c>
      <c r="D274" s="300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>
        <v>31</v>
      </c>
      <c r="S274" s="22">
        <v>49</v>
      </c>
      <c r="T274" s="22">
        <v>72</v>
      </c>
      <c r="U274" s="17">
        <f t="shared" si="5"/>
        <v>152</v>
      </c>
      <c r="V274" s="26"/>
      <c r="W274" s="11"/>
      <c r="X274" s="406"/>
    </row>
    <row r="275" spans="1:25">
      <c r="A275" s="10"/>
      <c r="B275" s="31"/>
      <c r="C275" s="27" t="s">
        <v>23</v>
      </c>
      <c r="D275" s="300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>
        <v>1</v>
      </c>
      <c r="U275" s="17">
        <f t="shared" si="5"/>
        <v>1</v>
      </c>
      <c r="V275" s="26"/>
      <c r="W275" s="11"/>
      <c r="X275" s="406"/>
    </row>
    <row r="276" spans="1:25">
      <c r="A276" s="10"/>
      <c r="B276" s="31"/>
      <c r="C276" s="27" t="s">
        <v>20</v>
      </c>
      <c r="D276" s="300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>
        <v>1</v>
      </c>
      <c r="U276" s="17">
        <f t="shared" si="5"/>
        <v>1</v>
      </c>
      <c r="V276" s="26"/>
      <c r="W276" s="11"/>
      <c r="X276" s="406"/>
    </row>
    <row r="277" spans="1:25">
      <c r="A277" s="10"/>
      <c r="B277" s="31"/>
      <c r="C277" s="25" t="s">
        <v>191</v>
      </c>
      <c r="D277" s="307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>
        <v>14</v>
      </c>
      <c r="T277" s="22">
        <v>854</v>
      </c>
      <c r="U277" s="17">
        <f>SUM(D277:T277)</f>
        <v>868</v>
      </c>
      <c r="V277" s="26"/>
      <c r="W277" s="11"/>
      <c r="X277" s="406"/>
    </row>
    <row r="278" spans="1:25">
      <c r="A278" s="10"/>
      <c r="B278" s="31"/>
      <c r="C278" s="19" t="s">
        <v>191</v>
      </c>
      <c r="D278" s="305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>
        <v>14</v>
      </c>
      <c r="T278" s="22">
        <v>854</v>
      </c>
      <c r="U278" s="17">
        <f t="shared" si="5"/>
        <v>868</v>
      </c>
      <c r="V278" s="26"/>
      <c r="W278" s="11"/>
      <c r="X278" s="406"/>
    </row>
    <row r="279" spans="1:25">
      <c r="A279" s="10"/>
      <c r="B279" s="31"/>
      <c r="C279" s="20" t="s">
        <v>192</v>
      </c>
      <c r="D279" s="300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>
        <v>14</v>
      </c>
      <c r="T279" s="22">
        <v>440</v>
      </c>
      <c r="U279" s="17">
        <f t="shared" si="5"/>
        <v>454</v>
      </c>
      <c r="V279" s="26"/>
      <c r="W279" s="11"/>
      <c r="X279" s="406"/>
    </row>
    <row r="280" spans="1:25">
      <c r="A280" s="10"/>
      <c r="B280" s="31"/>
      <c r="C280" s="27" t="s">
        <v>19</v>
      </c>
      <c r="D280" s="300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>
        <v>14</v>
      </c>
      <c r="T280" s="22">
        <v>439</v>
      </c>
      <c r="U280" s="17">
        <f t="shared" si="5"/>
        <v>453</v>
      </c>
      <c r="V280" s="26"/>
      <c r="W280" s="11"/>
      <c r="X280" s="406"/>
    </row>
    <row r="281" spans="1:25">
      <c r="A281" s="10"/>
      <c r="B281" s="31"/>
      <c r="C281" s="27" t="s">
        <v>20</v>
      </c>
      <c r="D281" s="300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>
        <v>1</v>
      </c>
      <c r="U281" s="17">
        <f t="shared" si="5"/>
        <v>1</v>
      </c>
      <c r="V281" s="26"/>
      <c r="W281" s="11"/>
      <c r="X281" s="406"/>
    </row>
    <row r="282" spans="1:25">
      <c r="A282" s="10"/>
      <c r="B282" s="31"/>
      <c r="C282" s="20" t="s">
        <v>220</v>
      </c>
      <c r="D282" s="300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>
        <v>414</v>
      </c>
      <c r="U282" s="17">
        <f t="shared" si="5"/>
        <v>414</v>
      </c>
      <c r="V282" s="26"/>
      <c r="W282" s="11"/>
      <c r="X282" s="406"/>
    </row>
    <row r="283" spans="1:25">
      <c r="A283" s="10"/>
      <c r="B283" s="31"/>
      <c r="C283" s="27" t="s">
        <v>19</v>
      </c>
      <c r="D283" s="300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>
        <v>414</v>
      </c>
      <c r="U283" s="17">
        <f t="shared" si="5"/>
        <v>414</v>
      </c>
      <c r="V283" s="26"/>
      <c r="W283" s="11"/>
      <c r="X283" s="406"/>
    </row>
    <row r="284" spans="1:25">
      <c r="A284" s="10"/>
      <c r="B284" s="31"/>
      <c r="C284" s="38" t="s">
        <v>15</v>
      </c>
      <c r="D284" s="17">
        <v>62</v>
      </c>
      <c r="E284" s="17">
        <v>5376</v>
      </c>
      <c r="F284" s="17">
        <v>17729</v>
      </c>
      <c r="G284" s="17">
        <v>34457</v>
      </c>
      <c r="H284" s="17">
        <v>24207</v>
      </c>
      <c r="I284" s="17">
        <v>23030</v>
      </c>
      <c r="J284" s="17">
        <v>23306</v>
      </c>
      <c r="K284" s="17">
        <v>25701</v>
      </c>
      <c r="L284" s="17">
        <v>19450</v>
      </c>
      <c r="M284" s="17">
        <v>26080</v>
      </c>
      <c r="N284" s="17">
        <v>20261</v>
      </c>
      <c r="O284" s="17">
        <v>15661</v>
      </c>
      <c r="P284" s="17">
        <v>17991</v>
      </c>
      <c r="Q284" s="17">
        <v>19110</v>
      </c>
      <c r="R284" s="17">
        <v>22083</v>
      </c>
      <c r="S284" s="17">
        <v>9524</v>
      </c>
      <c r="T284" s="17">
        <v>20443</v>
      </c>
      <c r="U284" s="17">
        <f t="shared" si="5"/>
        <v>324471</v>
      </c>
      <c r="V284" s="18"/>
      <c r="W284" s="11"/>
      <c r="X284" s="406"/>
    </row>
    <row r="285" spans="1:25">
      <c r="A285" s="10"/>
      <c r="B285" s="39"/>
      <c r="C285" s="40"/>
      <c r="D285" s="313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2"/>
      <c r="W285" s="11"/>
      <c r="X285" s="8"/>
    </row>
    <row r="286" spans="1:25">
      <c r="A286" s="7"/>
      <c r="B286" s="194" t="s">
        <v>172</v>
      </c>
      <c r="C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382"/>
      <c r="V286" s="7"/>
      <c r="W286" s="63"/>
      <c r="X286" s="8"/>
    </row>
    <row r="287" spans="1:25">
      <c r="Y287" s="8"/>
    </row>
    <row r="288" spans="1:25">
      <c r="Y288" s="8"/>
    </row>
    <row r="289" spans="15:25">
      <c r="O289" s="314"/>
      <c r="Y289" s="8"/>
    </row>
    <row r="290" spans="15:25">
      <c r="O290" s="314"/>
      <c r="Y290" s="8"/>
    </row>
    <row r="291" spans="15:25">
      <c r="O291" s="314"/>
    </row>
  </sheetData>
  <mergeCells count="2">
    <mergeCell ref="B3:V6"/>
    <mergeCell ref="Q2:U2"/>
  </mergeCells>
  <hyperlinks>
    <hyperlink ref="Q2" location="Índice!A1" display="Regresar al índice"/>
  </hyperlinks>
  <printOptions horizontalCentered="1"/>
  <pageMargins left="0.70866141732283472" right="0.74803149606299213" top="1.2204724409448819" bottom="0.74803149606299213" header="0.35433070866141736" footer="0.35433070866141736"/>
  <pageSetup paperSize="9" scale="56" fitToHeight="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8</vt:i4>
      </vt:variant>
    </vt:vector>
  </HeadingPairs>
  <TitlesOfParts>
    <vt:vector size="31" baseType="lpstr">
      <vt:lpstr>Índice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  <vt:lpstr>3.7</vt:lpstr>
      <vt:lpstr>3.8</vt:lpstr>
      <vt:lpstr>4.1</vt:lpstr>
      <vt:lpstr>4.2</vt:lpstr>
      <vt:lpstr>4.3</vt:lpstr>
      <vt:lpstr>5.1</vt:lpstr>
      <vt:lpstr>5.2</vt:lpstr>
      <vt:lpstr>'3.5'!Área_de_impresión</vt:lpstr>
      <vt:lpstr>'3.6'!Área_de_impresión</vt:lpstr>
      <vt:lpstr>'3.7'!Área_de_impresión</vt:lpstr>
      <vt:lpstr>'3.8'!Área_de_impresión</vt:lpstr>
      <vt:lpstr>'2.3'!Títulos_a_imprimir</vt:lpstr>
      <vt:lpstr>'2.4'!Títulos_a_imprimir</vt:lpstr>
      <vt:lpstr>'3.7'!Títulos_a_imprimir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 Marianella</dc:creator>
  <cp:lastModifiedBy>Verapinto Rosa</cp:lastModifiedBy>
  <cp:lastPrinted>2021-06-01T20:15:02Z</cp:lastPrinted>
  <dcterms:created xsi:type="dcterms:W3CDTF">2017-04-20T17:05:50Z</dcterms:created>
  <dcterms:modified xsi:type="dcterms:W3CDTF">2022-05-19T19:11:25Z</dcterms:modified>
</cp:coreProperties>
</file>